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omments7.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comments8.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https://d.docs.live.net/61fdc511771ea145/Área de Trabalho/IplanRio/"/>
    </mc:Choice>
  </mc:AlternateContent>
  <xr:revisionPtr revIDLastSave="0" documentId="8_{74C36B7C-93F7-4CD2-8906-B1F91E279107}" xr6:coauthVersionLast="47" xr6:coauthVersionMax="47" xr10:uidLastSave="{00000000-0000-0000-0000-000000000000}"/>
  <bookViews>
    <workbookView xWindow="-110" yWindow="-110" windowWidth="19420" windowHeight="11500" tabRatio="500" xr2:uid="{00000000-000D-0000-FFFF-FFFF00000000}"/>
  </bookViews>
  <sheets>
    <sheet name="Sumário" sheetId="1" r:id="rId1"/>
    <sheet name="Indicativa" sheetId="2" r:id="rId2"/>
    <sheet name="S_Indicativa" sheetId="3" r:id="rId3"/>
    <sheet name="Estimada" sheetId="4" r:id="rId4"/>
    <sheet name="S_Estimada" sheetId="5" r:id="rId5"/>
    <sheet name="Det_R1" sheetId="6" r:id="rId6"/>
    <sheet name="S_R1" sheetId="7" r:id="rId7"/>
    <sheet name="Det_R2" sheetId="8" r:id="rId8"/>
    <sheet name="S_R2" sheetId="9" r:id="rId9"/>
    <sheet name="Det_R3" sheetId="17" r:id="rId10"/>
    <sheet name="S_R3" sheetId="18" r:id="rId11"/>
    <sheet name="Man_NF" sheetId="10" r:id="rId12"/>
    <sheet name="Sum_Man_NF" sheetId="11" r:id="rId13"/>
    <sheet name="Man_NF_Qtde" sheetId="12" r:id="rId14"/>
    <sheet name="Sum_Man_NF_qtde" sheetId="13" r:id="rId15"/>
    <sheet name="Doc" sheetId="14" r:id="rId16"/>
    <sheet name="Sum_Doc" sheetId="15" r:id="rId17"/>
    <sheet name="Tabelas" sheetId="16" r:id="rId18"/>
  </sheets>
  <definedNames>
    <definedName name="_xlnm.Print_Area" localSheetId="3">Estimada!$A$1:$E$116</definedName>
    <definedName name="_xlnm.Print_Area" localSheetId="1">Indicativa!$A$1:$T$116</definedName>
    <definedName name="_xlnm.Print_Area" localSheetId="4">S_Estimada!$A$1:$L$5</definedName>
    <definedName name="_xlnm.Print_Area" localSheetId="2">S_Indicativa!$A$1:$L$26</definedName>
    <definedName name="_xlnm.Print_Area" localSheetId="0">Sumário!$A$1:$AD$23</definedName>
    <definedName name="categoria">Tabelas!$C$5:$C$8</definedName>
    <definedName name="Especificação">Tabelas!$J$5:$J$7</definedName>
    <definedName name="Excel_BuiltIn_Print_Titles" localSheetId="3">Estimada!$A$1:$IG$6</definedName>
    <definedName name="fase">Tabelas!$J$5:$J$7</definedName>
    <definedName name="faseprocesso">Tabelas!$J$5:$J$6</definedName>
    <definedName name="fases">Tabelas!$J$5:$J$7</definedName>
    <definedName name="fatorajuste">Tabelas!$E$5:$E$14</definedName>
    <definedName name="fatorajustedocumentação">Tabelas!$I$5:$I$19</definedName>
    <definedName name="fatorprocesso">Tabelas!$K$5:$K$7</definedName>
    <definedName name="tipoatividadedocumentação">Tabelas!$H$5:$H$6</definedName>
    <definedName name="tipocontagem">Tabelas!$B$5:$B$8</definedName>
    <definedName name="tipofuncao">Tabelas!$D$5:$D$10</definedName>
    <definedName name="tipomanutencaonaofuncional">Tabelas!$F$5:$F$11</definedName>
    <definedName name="tipomanutencaonaofuncionalqtde" localSheetId="17">Tabelas!$G$5:$G$7</definedName>
    <definedName name="tipomanutencaonaofuncionalqtde">Tabelas!$G$5:$G$7</definedName>
    <definedName name="_xlnm.Print_Titles" localSheetId="1">Indicativa!$1:$6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11" i="18" l="1"/>
  <c r="C9" i="18"/>
  <c r="C14" i="18"/>
  <c r="C13" i="18"/>
  <c r="B11" i="18"/>
  <c r="E10" i="18"/>
  <c r="B10" i="18"/>
  <c r="E9" i="18"/>
  <c r="B9" i="18"/>
  <c r="E7" i="18"/>
  <c r="B7" i="18"/>
  <c r="E5" i="18"/>
  <c r="A5" i="18"/>
  <c r="G4" i="18"/>
  <c r="A4" i="18"/>
  <c r="N512" i="17"/>
  <c r="K512" i="17"/>
  <c r="J512" i="17"/>
  <c r="N511" i="17"/>
  <c r="K511" i="17"/>
  <c r="J511" i="17"/>
  <c r="N510" i="17"/>
  <c r="K510" i="17"/>
  <c r="J510" i="17"/>
  <c r="N509" i="17"/>
  <c r="K509" i="17"/>
  <c r="J509" i="17"/>
  <c r="N508" i="17"/>
  <c r="K508" i="17"/>
  <c r="J508" i="17"/>
  <c r="N507" i="17"/>
  <c r="K507" i="17"/>
  <c r="J507" i="17"/>
  <c r="N506" i="17"/>
  <c r="K506" i="17"/>
  <c r="J506" i="17"/>
  <c r="N505" i="17"/>
  <c r="K505" i="17"/>
  <c r="J505" i="17"/>
  <c r="N504" i="17"/>
  <c r="K504" i="17"/>
  <c r="J504" i="17"/>
  <c r="N503" i="17"/>
  <c r="K503" i="17"/>
  <c r="J503" i="17"/>
  <c r="N502" i="17"/>
  <c r="K502" i="17"/>
  <c r="J502" i="17"/>
  <c r="N501" i="17"/>
  <c r="K501" i="17"/>
  <c r="J501" i="17"/>
  <c r="N500" i="17"/>
  <c r="K500" i="17"/>
  <c r="J500" i="17"/>
  <c r="N499" i="17"/>
  <c r="K499" i="17"/>
  <c r="J499" i="17"/>
  <c r="N498" i="17"/>
  <c r="K498" i="17"/>
  <c r="J498" i="17"/>
  <c r="N497" i="17"/>
  <c r="K497" i="17"/>
  <c r="J497" i="17"/>
  <c r="N496" i="17"/>
  <c r="K496" i="17"/>
  <c r="J496" i="17"/>
  <c r="N495" i="17"/>
  <c r="K495" i="17"/>
  <c r="J495" i="17"/>
  <c r="N494" i="17"/>
  <c r="K494" i="17"/>
  <c r="J494" i="17"/>
  <c r="N493" i="17"/>
  <c r="K493" i="17"/>
  <c r="J493" i="17"/>
  <c r="N492" i="17"/>
  <c r="K492" i="17"/>
  <c r="J492" i="17"/>
  <c r="N491" i="17"/>
  <c r="K491" i="17"/>
  <c r="J491" i="17"/>
  <c r="N490" i="17"/>
  <c r="K490" i="17"/>
  <c r="J490" i="17"/>
  <c r="N489" i="17"/>
  <c r="K489" i="17"/>
  <c r="J489" i="17"/>
  <c r="N488" i="17"/>
  <c r="K488" i="17"/>
  <c r="J488" i="17"/>
  <c r="N487" i="17"/>
  <c r="K487" i="17"/>
  <c r="J487" i="17"/>
  <c r="N486" i="17"/>
  <c r="K486" i="17"/>
  <c r="J486" i="17"/>
  <c r="N485" i="17"/>
  <c r="K485" i="17"/>
  <c r="J485" i="17"/>
  <c r="N484" i="17"/>
  <c r="K484" i="17"/>
  <c r="J484" i="17"/>
  <c r="N483" i="17"/>
  <c r="K483" i="17"/>
  <c r="J483" i="17"/>
  <c r="N482" i="17"/>
  <c r="K482" i="17"/>
  <c r="J482" i="17"/>
  <c r="N481" i="17"/>
  <c r="K481" i="17"/>
  <c r="J481" i="17"/>
  <c r="N480" i="17"/>
  <c r="K480" i="17"/>
  <c r="J480" i="17"/>
  <c r="N479" i="17"/>
  <c r="K479" i="17"/>
  <c r="J479" i="17"/>
  <c r="N478" i="17"/>
  <c r="K478" i="17"/>
  <c r="J478" i="17"/>
  <c r="N477" i="17"/>
  <c r="K477" i="17"/>
  <c r="J477" i="17"/>
  <c r="N476" i="17"/>
  <c r="K476" i="17"/>
  <c r="J476" i="17"/>
  <c r="N475" i="17"/>
  <c r="K475" i="17"/>
  <c r="J475" i="17"/>
  <c r="N474" i="17"/>
  <c r="K474" i="17"/>
  <c r="J474" i="17"/>
  <c r="N473" i="17"/>
  <c r="K473" i="17"/>
  <c r="J473" i="17"/>
  <c r="N472" i="17"/>
  <c r="K472" i="17"/>
  <c r="J472" i="17"/>
  <c r="N471" i="17"/>
  <c r="K471" i="17"/>
  <c r="J471" i="17"/>
  <c r="N470" i="17"/>
  <c r="K470" i="17"/>
  <c r="J470" i="17"/>
  <c r="N469" i="17"/>
  <c r="K469" i="17"/>
  <c r="J469" i="17"/>
  <c r="N468" i="17"/>
  <c r="K468" i="17"/>
  <c r="J468" i="17"/>
  <c r="N467" i="17"/>
  <c r="K467" i="17"/>
  <c r="J467" i="17"/>
  <c r="N466" i="17"/>
  <c r="K466" i="17"/>
  <c r="J466" i="17"/>
  <c r="N465" i="17"/>
  <c r="K465" i="17"/>
  <c r="J465" i="17"/>
  <c r="N464" i="17"/>
  <c r="K464" i="17"/>
  <c r="J464" i="17"/>
  <c r="N463" i="17"/>
  <c r="K463" i="17"/>
  <c r="J463" i="17"/>
  <c r="N462" i="17"/>
  <c r="K462" i="17"/>
  <c r="J462" i="17"/>
  <c r="N461" i="17"/>
  <c r="K461" i="17"/>
  <c r="J461" i="17"/>
  <c r="N460" i="17"/>
  <c r="K460" i="17"/>
  <c r="J460" i="17"/>
  <c r="N459" i="17"/>
  <c r="K459" i="17"/>
  <c r="J459" i="17"/>
  <c r="N458" i="17"/>
  <c r="K458" i="17"/>
  <c r="J458" i="17"/>
  <c r="N457" i="17"/>
  <c r="K457" i="17"/>
  <c r="J457" i="17"/>
  <c r="N456" i="17"/>
  <c r="K456" i="17"/>
  <c r="J456" i="17"/>
  <c r="N455" i="17"/>
  <c r="K455" i="17"/>
  <c r="J455" i="17"/>
  <c r="N454" i="17"/>
  <c r="K454" i="17"/>
  <c r="J454" i="17"/>
  <c r="N453" i="17"/>
  <c r="K453" i="17"/>
  <c r="J453" i="17"/>
  <c r="N452" i="17"/>
  <c r="K452" i="17"/>
  <c r="J452" i="17"/>
  <c r="N451" i="17"/>
  <c r="K451" i="17"/>
  <c r="J451" i="17"/>
  <c r="N450" i="17"/>
  <c r="K450" i="17"/>
  <c r="J450" i="17"/>
  <c r="N449" i="17"/>
  <c r="K449" i="17"/>
  <c r="J449" i="17"/>
  <c r="N448" i="17"/>
  <c r="K448" i="17"/>
  <c r="J448" i="17"/>
  <c r="N447" i="17"/>
  <c r="K447" i="17"/>
  <c r="J447" i="17"/>
  <c r="N446" i="17"/>
  <c r="K446" i="17"/>
  <c r="J446" i="17"/>
  <c r="N445" i="17"/>
  <c r="K445" i="17"/>
  <c r="J445" i="17"/>
  <c r="N444" i="17"/>
  <c r="K444" i="17"/>
  <c r="J444" i="17"/>
  <c r="N443" i="17"/>
  <c r="K443" i="17"/>
  <c r="J443" i="17"/>
  <c r="N442" i="17"/>
  <c r="K442" i="17"/>
  <c r="J442" i="17"/>
  <c r="N441" i="17"/>
  <c r="K441" i="17"/>
  <c r="J441" i="17"/>
  <c r="N440" i="17"/>
  <c r="K440" i="17"/>
  <c r="J440" i="17"/>
  <c r="N439" i="17"/>
  <c r="K439" i="17"/>
  <c r="J439" i="17"/>
  <c r="N438" i="17"/>
  <c r="K438" i="17"/>
  <c r="J438" i="17"/>
  <c r="N437" i="17"/>
  <c r="K437" i="17"/>
  <c r="J437" i="17"/>
  <c r="N436" i="17"/>
  <c r="K436" i="17"/>
  <c r="J436" i="17"/>
  <c r="N435" i="17"/>
  <c r="K435" i="17"/>
  <c r="J435" i="17"/>
  <c r="N434" i="17"/>
  <c r="K434" i="17"/>
  <c r="J434" i="17"/>
  <c r="N433" i="17"/>
  <c r="K433" i="17"/>
  <c r="J433" i="17"/>
  <c r="N432" i="17"/>
  <c r="K432" i="17"/>
  <c r="J432" i="17"/>
  <c r="N431" i="17"/>
  <c r="K431" i="17"/>
  <c r="J431" i="17"/>
  <c r="N430" i="17"/>
  <c r="K430" i="17"/>
  <c r="J430" i="17"/>
  <c r="N429" i="17"/>
  <c r="K429" i="17"/>
  <c r="J429" i="17"/>
  <c r="N428" i="17"/>
  <c r="K428" i="17"/>
  <c r="J428" i="17"/>
  <c r="N427" i="17"/>
  <c r="K427" i="17"/>
  <c r="J427" i="17"/>
  <c r="N426" i="17"/>
  <c r="K426" i="17"/>
  <c r="J426" i="17"/>
  <c r="N425" i="17"/>
  <c r="K425" i="17"/>
  <c r="J425" i="17"/>
  <c r="N424" i="17"/>
  <c r="K424" i="17"/>
  <c r="J424" i="17"/>
  <c r="N423" i="17"/>
  <c r="K423" i="17"/>
  <c r="J423" i="17"/>
  <c r="N422" i="17"/>
  <c r="K422" i="17"/>
  <c r="J422" i="17"/>
  <c r="N421" i="17"/>
  <c r="K421" i="17"/>
  <c r="J421" i="17"/>
  <c r="N420" i="17"/>
  <c r="K420" i="17"/>
  <c r="J420" i="17"/>
  <c r="N419" i="17"/>
  <c r="K419" i="17"/>
  <c r="J419" i="17"/>
  <c r="N418" i="17"/>
  <c r="K418" i="17"/>
  <c r="J418" i="17"/>
  <c r="N417" i="17"/>
  <c r="K417" i="17"/>
  <c r="J417" i="17"/>
  <c r="N416" i="17"/>
  <c r="K416" i="17"/>
  <c r="J416" i="17"/>
  <c r="N415" i="17"/>
  <c r="K415" i="17"/>
  <c r="J415" i="17"/>
  <c r="N414" i="17"/>
  <c r="K414" i="17"/>
  <c r="J414" i="17"/>
  <c r="N413" i="17"/>
  <c r="K413" i="17"/>
  <c r="J413" i="17"/>
  <c r="N412" i="17"/>
  <c r="K412" i="17"/>
  <c r="J412" i="17"/>
  <c r="N411" i="17"/>
  <c r="K411" i="17"/>
  <c r="J411" i="17"/>
  <c r="N410" i="17"/>
  <c r="K410" i="17"/>
  <c r="J410" i="17"/>
  <c r="N409" i="17"/>
  <c r="K409" i="17"/>
  <c r="J409" i="17"/>
  <c r="N408" i="17"/>
  <c r="K408" i="17"/>
  <c r="J408" i="17"/>
  <c r="N407" i="17"/>
  <c r="K407" i="17"/>
  <c r="J407" i="17"/>
  <c r="N406" i="17"/>
  <c r="K406" i="17"/>
  <c r="J406" i="17"/>
  <c r="N405" i="17"/>
  <c r="K405" i="17"/>
  <c r="J405" i="17"/>
  <c r="N404" i="17"/>
  <c r="K404" i="17"/>
  <c r="J404" i="17"/>
  <c r="N403" i="17"/>
  <c r="K403" i="17"/>
  <c r="J403" i="17"/>
  <c r="N402" i="17"/>
  <c r="K402" i="17"/>
  <c r="J402" i="17"/>
  <c r="N401" i="17"/>
  <c r="K401" i="17"/>
  <c r="J401" i="17"/>
  <c r="N400" i="17"/>
  <c r="K400" i="17"/>
  <c r="J400" i="17"/>
  <c r="N399" i="17"/>
  <c r="K399" i="17"/>
  <c r="J399" i="17"/>
  <c r="N398" i="17"/>
  <c r="K398" i="17"/>
  <c r="J398" i="17"/>
  <c r="N397" i="17"/>
  <c r="K397" i="17"/>
  <c r="J397" i="17"/>
  <c r="N396" i="17"/>
  <c r="K396" i="17"/>
  <c r="J396" i="17"/>
  <c r="N395" i="17"/>
  <c r="K395" i="17"/>
  <c r="J395" i="17"/>
  <c r="N394" i="17"/>
  <c r="K394" i="17"/>
  <c r="J394" i="17"/>
  <c r="N393" i="17"/>
  <c r="K393" i="17"/>
  <c r="J393" i="17"/>
  <c r="N392" i="17"/>
  <c r="K392" i="17"/>
  <c r="J392" i="17"/>
  <c r="N391" i="17"/>
  <c r="K391" i="17"/>
  <c r="J391" i="17"/>
  <c r="N390" i="17"/>
  <c r="K390" i="17"/>
  <c r="J390" i="17"/>
  <c r="N389" i="17"/>
  <c r="K389" i="17"/>
  <c r="J389" i="17"/>
  <c r="N388" i="17"/>
  <c r="K388" i="17"/>
  <c r="J388" i="17"/>
  <c r="N387" i="17"/>
  <c r="K387" i="17"/>
  <c r="J387" i="17"/>
  <c r="N386" i="17"/>
  <c r="K386" i="17"/>
  <c r="J386" i="17"/>
  <c r="N385" i="17"/>
  <c r="K385" i="17"/>
  <c r="J385" i="17"/>
  <c r="N384" i="17"/>
  <c r="K384" i="17"/>
  <c r="J384" i="17"/>
  <c r="N383" i="17"/>
  <c r="K383" i="17"/>
  <c r="J383" i="17"/>
  <c r="N382" i="17"/>
  <c r="K382" i="17"/>
  <c r="J382" i="17"/>
  <c r="N381" i="17"/>
  <c r="K381" i="17"/>
  <c r="J381" i="17"/>
  <c r="N380" i="17"/>
  <c r="K380" i="17"/>
  <c r="J380" i="17"/>
  <c r="N379" i="17"/>
  <c r="K379" i="17"/>
  <c r="J379" i="17"/>
  <c r="N378" i="17"/>
  <c r="K378" i="17"/>
  <c r="J378" i="17"/>
  <c r="N377" i="17"/>
  <c r="K377" i="17"/>
  <c r="J377" i="17"/>
  <c r="N376" i="17"/>
  <c r="K376" i="17"/>
  <c r="J376" i="17"/>
  <c r="N375" i="17"/>
  <c r="K375" i="17"/>
  <c r="J375" i="17"/>
  <c r="N374" i="17"/>
  <c r="K374" i="17"/>
  <c r="J374" i="17"/>
  <c r="N373" i="17"/>
  <c r="K373" i="17"/>
  <c r="J373" i="17"/>
  <c r="N372" i="17"/>
  <c r="K372" i="17"/>
  <c r="J372" i="17"/>
  <c r="N371" i="17"/>
  <c r="K371" i="17"/>
  <c r="J371" i="17"/>
  <c r="N370" i="17"/>
  <c r="K370" i="17"/>
  <c r="J370" i="17"/>
  <c r="N369" i="17"/>
  <c r="K369" i="17"/>
  <c r="J369" i="17"/>
  <c r="N368" i="17"/>
  <c r="K368" i="17"/>
  <c r="J368" i="17"/>
  <c r="N367" i="17"/>
  <c r="K367" i="17"/>
  <c r="J367" i="17"/>
  <c r="N366" i="17"/>
  <c r="K366" i="17"/>
  <c r="J366" i="17"/>
  <c r="N365" i="17"/>
  <c r="K365" i="17"/>
  <c r="J365" i="17"/>
  <c r="N364" i="17"/>
  <c r="K364" i="17"/>
  <c r="J364" i="17"/>
  <c r="N363" i="17"/>
  <c r="K363" i="17"/>
  <c r="J363" i="17"/>
  <c r="N362" i="17"/>
  <c r="K362" i="17"/>
  <c r="J362" i="17"/>
  <c r="N361" i="17"/>
  <c r="K361" i="17"/>
  <c r="J361" i="17"/>
  <c r="N360" i="17"/>
  <c r="K360" i="17"/>
  <c r="J360" i="17"/>
  <c r="N359" i="17"/>
  <c r="K359" i="17"/>
  <c r="J359" i="17"/>
  <c r="N358" i="17"/>
  <c r="K358" i="17"/>
  <c r="J358" i="17"/>
  <c r="N357" i="17"/>
  <c r="K357" i="17"/>
  <c r="J357" i="17"/>
  <c r="N356" i="17"/>
  <c r="K356" i="17"/>
  <c r="J356" i="17"/>
  <c r="N355" i="17"/>
  <c r="K355" i="17"/>
  <c r="J355" i="17"/>
  <c r="N354" i="17"/>
  <c r="K354" i="17"/>
  <c r="J354" i="17"/>
  <c r="N353" i="17"/>
  <c r="K353" i="17"/>
  <c r="J353" i="17"/>
  <c r="N352" i="17"/>
  <c r="K352" i="17"/>
  <c r="J352" i="17"/>
  <c r="N351" i="17"/>
  <c r="K351" i="17"/>
  <c r="J351" i="17"/>
  <c r="N350" i="17"/>
  <c r="K350" i="17"/>
  <c r="J350" i="17"/>
  <c r="N349" i="17"/>
  <c r="K349" i="17"/>
  <c r="J349" i="17"/>
  <c r="N348" i="17"/>
  <c r="K348" i="17"/>
  <c r="J348" i="17"/>
  <c r="N347" i="17"/>
  <c r="K347" i="17"/>
  <c r="J347" i="17"/>
  <c r="N346" i="17"/>
  <c r="K346" i="17"/>
  <c r="J346" i="17"/>
  <c r="N345" i="17"/>
  <c r="K345" i="17"/>
  <c r="J345" i="17"/>
  <c r="N344" i="17"/>
  <c r="K344" i="17"/>
  <c r="J344" i="17"/>
  <c r="N343" i="17"/>
  <c r="K343" i="17"/>
  <c r="J343" i="17"/>
  <c r="N342" i="17"/>
  <c r="K342" i="17"/>
  <c r="J342" i="17"/>
  <c r="N341" i="17"/>
  <c r="K341" i="17"/>
  <c r="J341" i="17"/>
  <c r="N340" i="17"/>
  <c r="K340" i="17"/>
  <c r="J340" i="17"/>
  <c r="N339" i="17"/>
  <c r="K339" i="17"/>
  <c r="J339" i="17"/>
  <c r="N338" i="17"/>
  <c r="K338" i="17"/>
  <c r="J338" i="17"/>
  <c r="N337" i="17"/>
  <c r="K337" i="17"/>
  <c r="J337" i="17"/>
  <c r="N336" i="17"/>
  <c r="K336" i="17"/>
  <c r="J336" i="17"/>
  <c r="N335" i="17"/>
  <c r="K335" i="17"/>
  <c r="J335" i="17"/>
  <c r="N334" i="17"/>
  <c r="K334" i="17"/>
  <c r="J334" i="17"/>
  <c r="N333" i="17"/>
  <c r="K333" i="17"/>
  <c r="J333" i="17"/>
  <c r="N332" i="17"/>
  <c r="K332" i="17"/>
  <c r="J332" i="17"/>
  <c r="N331" i="17"/>
  <c r="K331" i="17"/>
  <c r="J331" i="17"/>
  <c r="N330" i="17"/>
  <c r="K330" i="17"/>
  <c r="J330" i="17"/>
  <c r="N329" i="17"/>
  <c r="K329" i="17"/>
  <c r="J329" i="17"/>
  <c r="N328" i="17"/>
  <c r="K328" i="17"/>
  <c r="J328" i="17"/>
  <c r="N327" i="17"/>
  <c r="K327" i="17"/>
  <c r="J327" i="17"/>
  <c r="N326" i="17"/>
  <c r="K326" i="17"/>
  <c r="J326" i="17"/>
  <c r="N325" i="17"/>
  <c r="K325" i="17"/>
  <c r="J325" i="17"/>
  <c r="N324" i="17"/>
  <c r="K324" i="17"/>
  <c r="J324" i="17"/>
  <c r="N323" i="17"/>
  <c r="K323" i="17"/>
  <c r="J323" i="17"/>
  <c r="N322" i="17"/>
  <c r="K322" i="17"/>
  <c r="J322" i="17"/>
  <c r="N321" i="17"/>
  <c r="K321" i="17"/>
  <c r="J321" i="17"/>
  <c r="N320" i="17"/>
  <c r="K320" i="17"/>
  <c r="J320" i="17"/>
  <c r="N319" i="17"/>
  <c r="K319" i="17"/>
  <c r="J319" i="17"/>
  <c r="N318" i="17"/>
  <c r="K318" i="17"/>
  <c r="J318" i="17"/>
  <c r="N317" i="17"/>
  <c r="K317" i="17"/>
  <c r="J317" i="17"/>
  <c r="N316" i="17"/>
  <c r="K316" i="17"/>
  <c r="J316" i="17"/>
  <c r="N315" i="17"/>
  <c r="K315" i="17"/>
  <c r="J315" i="17"/>
  <c r="N314" i="17"/>
  <c r="K314" i="17"/>
  <c r="J314" i="17"/>
  <c r="N313" i="17"/>
  <c r="K313" i="17"/>
  <c r="J313" i="17"/>
  <c r="N312" i="17"/>
  <c r="K312" i="17"/>
  <c r="J312" i="17"/>
  <c r="N311" i="17"/>
  <c r="K311" i="17"/>
  <c r="J311" i="17"/>
  <c r="N310" i="17"/>
  <c r="K310" i="17"/>
  <c r="J310" i="17"/>
  <c r="N309" i="17"/>
  <c r="K309" i="17"/>
  <c r="J309" i="17"/>
  <c r="N308" i="17"/>
  <c r="K308" i="17"/>
  <c r="J308" i="17"/>
  <c r="N307" i="17"/>
  <c r="K307" i="17"/>
  <c r="J307" i="17"/>
  <c r="N306" i="17"/>
  <c r="K306" i="17"/>
  <c r="J306" i="17"/>
  <c r="N305" i="17"/>
  <c r="K305" i="17"/>
  <c r="J305" i="17"/>
  <c r="N304" i="17"/>
  <c r="K304" i="17"/>
  <c r="J304" i="17"/>
  <c r="N303" i="17"/>
  <c r="K303" i="17"/>
  <c r="J303" i="17"/>
  <c r="N302" i="17"/>
  <c r="K302" i="17"/>
  <c r="J302" i="17"/>
  <c r="N301" i="17"/>
  <c r="K301" i="17"/>
  <c r="J301" i="17"/>
  <c r="N300" i="17"/>
  <c r="K300" i="17"/>
  <c r="J300" i="17"/>
  <c r="N299" i="17"/>
  <c r="K299" i="17"/>
  <c r="J299" i="17"/>
  <c r="N298" i="17"/>
  <c r="K298" i="17"/>
  <c r="J298" i="17"/>
  <c r="N297" i="17"/>
  <c r="K297" i="17"/>
  <c r="J297" i="17"/>
  <c r="N296" i="17"/>
  <c r="K296" i="17"/>
  <c r="J296" i="17"/>
  <c r="N295" i="17"/>
  <c r="K295" i="17"/>
  <c r="J295" i="17"/>
  <c r="N294" i="17"/>
  <c r="K294" i="17"/>
  <c r="J294" i="17"/>
  <c r="N293" i="17"/>
  <c r="K293" i="17"/>
  <c r="J293" i="17"/>
  <c r="N292" i="17"/>
  <c r="K292" i="17"/>
  <c r="J292" i="17"/>
  <c r="N291" i="17"/>
  <c r="K291" i="17"/>
  <c r="J291" i="17"/>
  <c r="N290" i="17"/>
  <c r="K290" i="17"/>
  <c r="J290" i="17"/>
  <c r="N289" i="17"/>
  <c r="K289" i="17"/>
  <c r="J289" i="17"/>
  <c r="N288" i="17"/>
  <c r="K288" i="17"/>
  <c r="J288" i="17"/>
  <c r="N287" i="17"/>
  <c r="K287" i="17"/>
  <c r="J287" i="17"/>
  <c r="N286" i="17"/>
  <c r="K286" i="17"/>
  <c r="J286" i="17"/>
  <c r="N285" i="17"/>
  <c r="K285" i="17"/>
  <c r="J285" i="17"/>
  <c r="N284" i="17"/>
  <c r="K284" i="17"/>
  <c r="J284" i="17"/>
  <c r="N283" i="17"/>
  <c r="K283" i="17"/>
  <c r="J283" i="17"/>
  <c r="N282" i="17"/>
  <c r="K282" i="17"/>
  <c r="J282" i="17"/>
  <c r="N281" i="17"/>
  <c r="K281" i="17"/>
  <c r="J281" i="17"/>
  <c r="N280" i="17"/>
  <c r="K280" i="17"/>
  <c r="J280" i="17"/>
  <c r="N279" i="17"/>
  <c r="K279" i="17"/>
  <c r="J279" i="17"/>
  <c r="N278" i="17"/>
  <c r="K278" i="17"/>
  <c r="J278" i="17"/>
  <c r="N277" i="17"/>
  <c r="K277" i="17"/>
  <c r="J277" i="17"/>
  <c r="N276" i="17"/>
  <c r="K276" i="17"/>
  <c r="J276" i="17"/>
  <c r="N275" i="17"/>
  <c r="K275" i="17"/>
  <c r="J275" i="17"/>
  <c r="N274" i="17"/>
  <c r="K274" i="17"/>
  <c r="J274" i="17"/>
  <c r="N273" i="17"/>
  <c r="K273" i="17"/>
  <c r="J273" i="17"/>
  <c r="N272" i="17"/>
  <c r="K272" i="17"/>
  <c r="J272" i="17"/>
  <c r="N271" i="17"/>
  <c r="K271" i="17"/>
  <c r="J271" i="17"/>
  <c r="N270" i="17"/>
  <c r="K270" i="17"/>
  <c r="J270" i="17"/>
  <c r="N269" i="17"/>
  <c r="K269" i="17"/>
  <c r="J269" i="17"/>
  <c r="N268" i="17"/>
  <c r="K268" i="17"/>
  <c r="M272" i="17" s="1"/>
  <c r="J268" i="17"/>
  <c r="N267" i="17"/>
  <c r="K267" i="17"/>
  <c r="M271" i="17" s="1"/>
  <c r="J267" i="17"/>
  <c r="N266" i="17"/>
  <c r="K266" i="17"/>
  <c r="M270" i="17" s="1"/>
  <c r="J266" i="17"/>
  <c r="N265" i="17"/>
  <c r="K265" i="17"/>
  <c r="M269" i="17" s="1"/>
  <c r="J265" i="17"/>
  <c r="N264" i="17"/>
  <c r="K264" i="17"/>
  <c r="M268" i="17" s="1"/>
  <c r="J264" i="17"/>
  <c r="N263" i="17"/>
  <c r="K263" i="17"/>
  <c r="M267" i="17" s="1"/>
  <c r="J263" i="17"/>
  <c r="N262" i="17"/>
  <c r="K262" i="17"/>
  <c r="M266" i="17" s="1"/>
  <c r="J262" i="17"/>
  <c r="N261" i="17"/>
  <c r="K261" i="17"/>
  <c r="M265" i="17" s="1"/>
  <c r="J261" i="17"/>
  <c r="N260" i="17"/>
  <c r="K260" i="17"/>
  <c r="M264" i="17" s="1"/>
  <c r="J260" i="17"/>
  <c r="N259" i="17"/>
  <c r="K259" i="17"/>
  <c r="J259" i="17"/>
  <c r="N258" i="17"/>
  <c r="K258" i="17"/>
  <c r="J258" i="17"/>
  <c r="N257" i="17"/>
  <c r="K257" i="17"/>
  <c r="J257" i="17"/>
  <c r="N256" i="17"/>
  <c r="K256" i="17"/>
  <c r="I256" i="17"/>
  <c r="J256" i="17" s="1"/>
  <c r="M255" i="17"/>
  <c r="N255" i="17" s="1"/>
  <c r="K255" i="17"/>
  <c r="I255" i="17"/>
  <c r="J255" i="17" s="1"/>
  <c r="M254" i="17"/>
  <c r="N254" i="17" s="1"/>
  <c r="K254" i="17"/>
  <c r="I254" i="17"/>
  <c r="J254" i="17" s="1"/>
  <c r="M253" i="17"/>
  <c r="N253" i="17" s="1"/>
  <c r="K253" i="17"/>
  <c r="I253" i="17"/>
  <c r="J253" i="17" s="1"/>
  <c r="M252" i="17"/>
  <c r="N252" i="17" s="1"/>
  <c r="K252" i="17"/>
  <c r="I252" i="17"/>
  <c r="J252" i="17" s="1"/>
  <c r="M251" i="17"/>
  <c r="N251" i="17" s="1"/>
  <c r="K251" i="17"/>
  <c r="I251" i="17"/>
  <c r="J251" i="17" s="1"/>
  <c r="M250" i="17"/>
  <c r="N250" i="17" s="1"/>
  <c r="K250" i="17"/>
  <c r="I250" i="17"/>
  <c r="J250" i="17" s="1"/>
  <c r="M249" i="17"/>
  <c r="N249" i="17" s="1"/>
  <c r="K249" i="17"/>
  <c r="J249" i="17"/>
  <c r="I249" i="17"/>
  <c r="M248" i="17"/>
  <c r="N248" i="17" s="1"/>
  <c r="K248" i="17"/>
  <c r="I248" i="17"/>
  <c r="J248" i="17" s="1"/>
  <c r="M247" i="17"/>
  <c r="N247" i="17" s="1"/>
  <c r="K247" i="17"/>
  <c r="I247" i="17"/>
  <c r="J247" i="17" s="1"/>
  <c r="M246" i="17"/>
  <c r="N246" i="17" s="1"/>
  <c r="K246" i="17"/>
  <c r="I246" i="17"/>
  <c r="J246" i="17" s="1"/>
  <c r="M245" i="17"/>
  <c r="N245" i="17" s="1"/>
  <c r="K245" i="17"/>
  <c r="I245" i="17"/>
  <c r="J245" i="17" s="1"/>
  <c r="M244" i="17"/>
  <c r="N244" i="17" s="1"/>
  <c r="K244" i="17"/>
  <c r="I244" i="17"/>
  <c r="J244" i="17" s="1"/>
  <c r="M243" i="17"/>
  <c r="N243" i="17" s="1"/>
  <c r="K243" i="17"/>
  <c r="I243" i="17"/>
  <c r="J243" i="17" s="1"/>
  <c r="M242" i="17"/>
  <c r="N242" i="17" s="1"/>
  <c r="K242" i="17"/>
  <c r="I242" i="17"/>
  <c r="J242" i="17" s="1"/>
  <c r="M241" i="17"/>
  <c r="N241" i="17" s="1"/>
  <c r="K241" i="17"/>
  <c r="J241" i="17"/>
  <c r="I241" i="17"/>
  <c r="M240" i="17"/>
  <c r="N240" i="17" s="1"/>
  <c r="K240" i="17"/>
  <c r="I240" i="17"/>
  <c r="J240" i="17" s="1"/>
  <c r="M239" i="17"/>
  <c r="N239" i="17" s="1"/>
  <c r="K239" i="17"/>
  <c r="I239" i="17"/>
  <c r="J239" i="17" s="1"/>
  <c r="M238" i="17"/>
  <c r="N238" i="17" s="1"/>
  <c r="K238" i="17"/>
  <c r="I238" i="17"/>
  <c r="J238" i="17" s="1"/>
  <c r="M237" i="17"/>
  <c r="N237" i="17" s="1"/>
  <c r="K237" i="17"/>
  <c r="I237" i="17"/>
  <c r="J237" i="17" s="1"/>
  <c r="M236" i="17"/>
  <c r="N236" i="17" s="1"/>
  <c r="K236" i="17"/>
  <c r="I236" i="17"/>
  <c r="J236" i="17" s="1"/>
  <c r="M235" i="17"/>
  <c r="N235" i="17" s="1"/>
  <c r="K235" i="17"/>
  <c r="I235" i="17"/>
  <c r="J235" i="17" s="1"/>
  <c r="M234" i="17"/>
  <c r="N234" i="17" s="1"/>
  <c r="K234" i="17"/>
  <c r="I234" i="17"/>
  <c r="J234" i="17" s="1"/>
  <c r="M233" i="17"/>
  <c r="N233" i="17" s="1"/>
  <c r="K233" i="17"/>
  <c r="J233" i="17"/>
  <c r="I233" i="17"/>
  <c r="M232" i="17"/>
  <c r="N232" i="17" s="1"/>
  <c r="K232" i="17"/>
  <c r="I232" i="17"/>
  <c r="J232" i="17" s="1"/>
  <c r="M231" i="17"/>
  <c r="N231" i="17" s="1"/>
  <c r="K231" i="17"/>
  <c r="I231" i="17"/>
  <c r="J231" i="17" s="1"/>
  <c r="M230" i="17"/>
  <c r="N230" i="17" s="1"/>
  <c r="K230" i="17"/>
  <c r="I230" i="17"/>
  <c r="J230" i="17" s="1"/>
  <c r="M229" i="17"/>
  <c r="N229" i="17" s="1"/>
  <c r="K229" i="17"/>
  <c r="I229" i="17"/>
  <c r="J229" i="17" s="1"/>
  <c r="M228" i="17"/>
  <c r="N228" i="17" s="1"/>
  <c r="K228" i="17"/>
  <c r="I228" i="17"/>
  <c r="J228" i="17" s="1"/>
  <c r="M227" i="17"/>
  <c r="N227" i="17" s="1"/>
  <c r="K227" i="17"/>
  <c r="I227" i="17"/>
  <c r="J227" i="17" s="1"/>
  <c r="M226" i="17"/>
  <c r="N226" i="17" s="1"/>
  <c r="K226" i="17"/>
  <c r="I226" i="17"/>
  <c r="J226" i="17" s="1"/>
  <c r="M225" i="17"/>
  <c r="N225" i="17" s="1"/>
  <c r="K225" i="17"/>
  <c r="J225" i="17"/>
  <c r="I225" i="17"/>
  <c r="M224" i="17"/>
  <c r="N224" i="17" s="1"/>
  <c r="K224" i="17"/>
  <c r="I224" i="17"/>
  <c r="J224" i="17" s="1"/>
  <c r="M223" i="17"/>
  <c r="N223" i="17" s="1"/>
  <c r="K223" i="17"/>
  <c r="J223" i="17"/>
  <c r="I223" i="17"/>
  <c r="M222" i="17"/>
  <c r="N222" i="17" s="1"/>
  <c r="K222" i="17"/>
  <c r="I222" i="17"/>
  <c r="J222" i="17" s="1"/>
  <c r="M221" i="17"/>
  <c r="N221" i="17" s="1"/>
  <c r="K221" i="17"/>
  <c r="I221" i="17"/>
  <c r="J221" i="17" s="1"/>
  <c r="M220" i="17"/>
  <c r="N220" i="17" s="1"/>
  <c r="K220" i="17"/>
  <c r="I220" i="17"/>
  <c r="J220" i="17" s="1"/>
  <c r="M219" i="17"/>
  <c r="N219" i="17" s="1"/>
  <c r="K219" i="17"/>
  <c r="I219" i="17"/>
  <c r="J219" i="17" s="1"/>
  <c r="M218" i="17"/>
  <c r="N218" i="17" s="1"/>
  <c r="K218" i="17"/>
  <c r="I218" i="17"/>
  <c r="J218" i="17" s="1"/>
  <c r="M217" i="17"/>
  <c r="N217" i="17" s="1"/>
  <c r="K217" i="17"/>
  <c r="I217" i="17"/>
  <c r="J217" i="17" s="1"/>
  <c r="M216" i="17"/>
  <c r="N216" i="17" s="1"/>
  <c r="K216" i="17"/>
  <c r="I216" i="17"/>
  <c r="J216" i="17" s="1"/>
  <c r="M215" i="17"/>
  <c r="N215" i="17" s="1"/>
  <c r="K215" i="17"/>
  <c r="I215" i="17"/>
  <c r="J215" i="17" s="1"/>
  <c r="M214" i="17"/>
  <c r="N214" i="17" s="1"/>
  <c r="K214" i="17"/>
  <c r="I214" i="17"/>
  <c r="J214" i="17" s="1"/>
  <c r="M213" i="17"/>
  <c r="N213" i="17" s="1"/>
  <c r="K213" i="17"/>
  <c r="I213" i="17"/>
  <c r="J213" i="17" s="1"/>
  <c r="M212" i="17"/>
  <c r="N212" i="17" s="1"/>
  <c r="K212" i="17"/>
  <c r="I212" i="17"/>
  <c r="J212" i="17" s="1"/>
  <c r="M211" i="17"/>
  <c r="N211" i="17" s="1"/>
  <c r="K211" i="17"/>
  <c r="I211" i="17"/>
  <c r="J211" i="17" s="1"/>
  <c r="M210" i="17"/>
  <c r="N210" i="17" s="1"/>
  <c r="K210" i="17"/>
  <c r="I210" i="17"/>
  <c r="J210" i="17" s="1"/>
  <c r="M209" i="17"/>
  <c r="N209" i="17" s="1"/>
  <c r="K209" i="17"/>
  <c r="I209" i="17"/>
  <c r="J209" i="17" s="1"/>
  <c r="M208" i="17"/>
  <c r="N208" i="17" s="1"/>
  <c r="K208" i="17"/>
  <c r="I208" i="17"/>
  <c r="J208" i="17" s="1"/>
  <c r="M207" i="17"/>
  <c r="N207" i="17" s="1"/>
  <c r="K207" i="17"/>
  <c r="I207" i="17"/>
  <c r="J207" i="17" s="1"/>
  <c r="M206" i="17"/>
  <c r="N206" i="17" s="1"/>
  <c r="K206" i="17"/>
  <c r="I206" i="17"/>
  <c r="J206" i="17" s="1"/>
  <c r="M205" i="17"/>
  <c r="N205" i="17" s="1"/>
  <c r="K205" i="17"/>
  <c r="I205" i="17"/>
  <c r="J205" i="17" s="1"/>
  <c r="M204" i="17"/>
  <c r="N204" i="17" s="1"/>
  <c r="K204" i="17"/>
  <c r="I204" i="17"/>
  <c r="J204" i="17" s="1"/>
  <c r="M203" i="17"/>
  <c r="N203" i="17" s="1"/>
  <c r="K203" i="17"/>
  <c r="I203" i="17"/>
  <c r="J203" i="17" s="1"/>
  <c r="M202" i="17"/>
  <c r="N202" i="17" s="1"/>
  <c r="K202" i="17"/>
  <c r="I202" i="17"/>
  <c r="J202" i="17" s="1"/>
  <c r="M201" i="17"/>
  <c r="N201" i="17" s="1"/>
  <c r="K201" i="17"/>
  <c r="I201" i="17"/>
  <c r="J201" i="17" s="1"/>
  <c r="M200" i="17"/>
  <c r="N200" i="17" s="1"/>
  <c r="K200" i="17"/>
  <c r="I200" i="17"/>
  <c r="J200" i="17" s="1"/>
  <c r="M199" i="17"/>
  <c r="N199" i="17" s="1"/>
  <c r="K199" i="17"/>
  <c r="I199" i="17"/>
  <c r="J199" i="17" s="1"/>
  <c r="M198" i="17"/>
  <c r="N198" i="17" s="1"/>
  <c r="K198" i="17"/>
  <c r="I198" i="17"/>
  <c r="J198" i="17" s="1"/>
  <c r="M197" i="17"/>
  <c r="N197" i="17" s="1"/>
  <c r="K197" i="17"/>
  <c r="J197" i="17"/>
  <c r="I197" i="17"/>
  <c r="M196" i="17"/>
  <c r="N196" i="17" s="1"/>
  <c r="K196" i="17"/>
  <c r="I196" i="17"/>
  <c r="J196" i="17" s="1"/>
  <c r="M195" i="17"/>
  <c r="N195" i="17" s="1"/>
  <c r="K195" i="17"/>
  <c r="I195" i="17"/>
  <c r="J195" i="17" s="1"/>
  <c r="M194" i="17"/>
  <c r="N194" i="17" s="1"/>
  <c r="K194" i="17"/>
  <c r="I194" i="17"/>
  <c r="J194" i="17" s="1"/>
  <c r="M193" i="17"/>
  <c r="N193" i="17" s="1"/>
  <c r="K193" i="17"/>
  <c r="J193" i="17"/>
  <c r="I193" i="17"/>
  <c r="M192" i="17"/>
  <c r="N192" i="17" s="1"/>
  <c r="K192" i="17"/>
  <c r="I192" i="17"/>
  <c r="J192" i="17" s="1"/>
  <c r="M191" i="17"/>
  <c r="N191" i="17" s="1"/>
  <c r="K191" i="17"/>
  <c r="I191" i="17"/>
  <c r="J191" i="17" s="1"/>
  <c r="M190" i="17"/>
  <c r="N190" i="17" s="1"/>
  <c r="K190" i="17"/>
  <c r="I190" i="17"/>
  <c r="J190" i="17" s="1"/>
  <c r="M189" i="17"/>
  <c r="N189" i="17" s="1"/>
  <c r="K189" i="17"/>
  <c r="I189" i="17"/>
  <c r="J189" i="17" s="1"/>
  <c r="M188" i="17"/>
  <c r="N188" i="17" s="1"/>
  <c r="K188" i="17"/>
  <c r="I188" i="17"/>
  <c r="J188" i="17" s="1"/>
  <c r="M187" i="17"/>
  <c r="N187" i="17" s="1"/>
  <c r="K187" i="17"/>
  <c r="I187" i="17"/>
  <c r="J187" i="17" s="1"/>
  <c r="M186" i="17"/>
  <c r="N186" i="17" s="1"/>
  <c r="K186" i="17"/>
  <c r="I186" i="17"/>
  <c r="J186" i="17" s="1"/>
  <c r="M185" i="17"/>
  <c r="N185" i="17" s="1"/>
  <c r="K185" i="17"/>
  <c r="I185" i="17"/>
  <c r="J185" i="17" s="1"/>
  <c r="M184" i="17"/>
  <c r="N184" i="17" s="1"/>
  <c r="K184" i="17"/>
  <c r="I184" i="17"/>
  <c r="J184" i="17" s="1"/>
  <c r="M183" i="17"/>
  <c r="N183" i="17" s="1"/>
  <c r="K183" i="17"/>
  <c r="I183" i="17"/>
  <c r="J183" i="17" s="1"/>
  <c r="M182" i="17"/>
  <c r="N182" i="17" s="1"/>
  <c r="K182" i="17"/>
  <c r="I182" i="17"/>
  <c r="J182" i="17" s="1"/>
  <c r="M181" i="17"/>
  <c r="N181" i="17" s="1"/>
  <c r="K181" i="17"/>
  <c r="I181" i="17"/>
  <c r="J181" i="17" s="1"/>
  <c r="M180" i="17"/>
  <c r="N180" i="17" s="1"/>
  <c r="K180" i="17"/>
  <c r="I180" i="17"/>
  <c r="J180" i="17" s="1"/>
  <c r="M179" i="17"/>
  <c r="N179" i="17" s="1"/>
  <c r="K179" i="17"/>
  <c r="I179" i="17"/>
  <c r="J179" i="17" s="1"/>
  <c r="M178" i="17"/>
  <c r="N178" i="17" s="1"/>
  <c r="K178" i="17"/>
  <c r="I178" i="17"/>
  <c r="J178" i="17" s="1"/>
  <c r="M177" i="17"/>
  <c r="N177" i="17" s="1"/>
  <c r="K177" i="17"/>
  <c r="J177" i="17"/>
  <c r="I177" i="17"/>
  <c r="M176" i="17"/>
  <c r="N176" i="17" s="1"/>
  <c r="K176" i="17"/>
  <c r="I176" i="17"/>
  <c r="J176" i="17" s="1"/>
  <c r="M175" i="17"/>
  <c r="N175" i="17" s="1"/>
  <c r="K175" i="17"/>
  <c r="J175" i="17"/>
  <c r="I175" i="17"/>
  <c r="M174" i="17"/>
  <c r="N174" i="17" s="1"/>
  <c r="K174" i="17"/>
  <c r="I174" i="17"/>
  <c r="J174" i="17" s="1"/>
  <c r="M173" i="17"/>
  <c r="N173" i="17" s="1"/>
  <c r="K173" i="17"/>
  <c r="I173" i="17"/>
  <c r="J173" i="17" s="1"/>
  <c r="M172" i="17"/>
  <c r="N172" i="17" s="1"/>
  <c r="K172" i="17"/>
  <c r="I172" i="17"/>
  <c r="J172" i="17" s="1"/>
  <c r="M171" i="17"/>
  <c r="N171" i="17" s="1"/>
  <c r="K171" i="17"/>
  <c r="I171" i="17"/>
  <c r="J171" i="17" s="1"/>
  <c r="M170" i="17"/>
  <c r="N170" i="17" s="1"/>
  <c r="K170" i="17"/>
  <c r="I170" i="17"/>
  <c r="J170" i="17" s="1"/>
  <c r="M169" i="17"/>
  <c r="N169" i="17" s="1"/>
  <c r="K169" i="17"/>
  <c r="I169" i="17"/>
  <c r="J169" i="17" s="1"/>
  <c r="M168" i="17"/>
  <c r="N168" i="17" s="1"/>
  <c r="K168" i="17"/>
  <c r="I168" i="17"/>
  <c r="J168" i="17" s="1"/>
  <c r="M167" i="17"/>
  <c r="N167" i="17" s="1"/>
  <c r="K167" i="17"/>
  <c r="I167" i="17"/>
  <c r="J167" i="17" s="1"/>
  <c r="M166" i="17"/>
  <c r="N166" i="17" s="1"/>
  <c r="K166" i="17"/>
  <c r="I166" i="17"/>
  <c r="J166" i="17" s="1"/>
  <c r="M165" i="17"/>
  <c r="N165" i="17" s="1"/>
  <c r="K165" i="17"/>
  <c r="I165" i="17"/>
  <c r="J165" i="17" s="1"/>
  <c r="M164" i="17"/>
  <c r="N164" i="17" s="1"/>
  <c r="K164" i="17"/>
  <c r="I164" i="17"/>
  <c r="J164" i="17" s="1"/>
  <c r="M163" i="17"/>
  <c r="N163" i="17" s="1"/>
  <c r="K163" i="17"/>
  <c r="I163" i="17"/>
  <c r="J163" i="17" s="1"/>
  <c r="M162" i="17"/>
  <c r="N162" i="17" s="1"/>
  <c r="K162" i="17"/>
  <c r="I162" i="17"/>
  <c r="J162" i="17" s="1"/>
  <c r="M161" i="17"/>
  <c r="N161" i="17" s="1"/>
  <c r="K161" i="17"/>
  <c r="I161" i="17"/>
  <c r="J161" i="17" s="1"/>
  <c r="M160" i="17"/>
  <c r="N160" i="17" s="1"/>
  <c r="K160" i="17"/>
  <c r="I160" i="17"/>
  <c r="J160" i="17" s="1"/>
  <c r="M159" i="17"/>
  <c r="N159" i="17" s="1"/>
  <c r="K159" i="17"/>
  <c r="I159" i="17"/>
  <c r="J159" i="17" s="1"/>
  <c r="M158" i="17"/>
  <c r="N158" i="17" s="1"/>
  <c r="K158" i="17"/>
  <c r="I158" i="17"/>
  <c r="J158" i="17" s="1"/>
  <c r="M157" i="17"/>
  <c r="N157" i="17" s="1"/>
  <c r="K157" i="17"/>
  <c r="I157" i="17"/>
  <c r="J157" i="17" s="1"/>
  <c r="M156" i="17"/>
  <c r="N156" i="17" s="1"/>
  <c r="K156" i="17"/>
  <c r="I156" i="17"/>
  <c r="J156" i="17" s="1"/>
  <c r="M155" i="17"/>
  <c r="N155" i="17" s="1"/>
  <c r="K155" i="17"/>
  <c r="I155" i="17"/>
  <c r="J155" i="17" s="1"/>
  <c r="M154" i="17"/>
  <c r="N154" i="17" s="1"/>
  <c r="K154" i="17"/>
  <c r="I154" i="17"/>
  <c r="J154" i="17" s="1"/>
  <c r="M153" i="17"/>
  <c r="N153" i="17" s="1"/>
  <c r="K153" i="17"/>
  <c r="J153" i="17"/>
  <c r="I153" i="17"/>
  <c r="M152" i="17"/>
  <c r="N152" i="17" s="1"/>
  <c r="K152" i="17"/>
  <c r="I152" i="17"/>
  <c r="J152" i="17" s="1"/>
  <c r="M151" i="17"/>
  <c r="N151" i="17" s="1"/>
  <c r="K151" i="17"/>
  <c r="I151" i="17"/>
  <c r="J151" i="17" s="1"/>
  <c r="M150" i="17"/>
  <c r="N150" i="17" s="1"/>
  <c r="K150" i="17"/>
  <c r="I150" i="17"/>
  <c r="J150" i="17" s="1"/>
  <c r="M149" i="17"/>
  <c r="N149" i="17" s="1"/>
  <c r="K149" i="17"/>
  <c r="J149" i="17"/>
  <c r="I149" i="17"/>
  <c r="M148" i="17"/>
  <c r="N148" i="17" s="1"/>
  <c r="K148" i="17"/>
  <c r="I148" i="17"/>
  <c r="J148" i="17" s="1"/>
  <c r="M147" i="17"/>
  <c r="N147" i="17" s="1"/>
  <c r="K147" i="17"/>
  <c r="I147" i="17"/>
  <c r="J147" i="17" s="1"/>
  <c r="M146" i="17"/>
  <c r="N146" i="17" s="1"/>
  <c r="K146" i="17"/>
  <c r="I146" i="17"/>
  <c r="J146" i="17" s="1"/>
  <c r="M145" i="17"/>
  <c r="N145" i="17" s="1"/>
  <c r="K145" i="17"/>
  <c r="I145" i="17"/>
  <c r="J145" i="17" s="1"/>
  <c r="M144" i="17"/>
  <c r="N144" i="17" s="1"/>
  <c r="K144" i="17"/>
  <c r="I144" i="17"/>
  <c r="J144" i="17" s="1"/>
  <c r="M143" i="17"/>
  <c r="N143" i="17" s="1"/>
  <c r="K143" i="17"/>
  <c r="I143" i="17"/>
  <c r="J143" i="17" s="1"/>
  <c r="M142" i="17"/>
  <c r="N142" i="17" s="1"/>
  <c r="K142" i="17"/>
  <c r="I142" i="17"/>
  <c r="J142" i="17" s="1"/>
  <c r="M141" i="17"/>
  <c r="N141" i="17" s="1"/>
  <c r="K141" i="17"/>
  <c r="I141" i="17"/>
  <c r="J141" i="17" s="1"/>
  <c r="M140" i="17"/>
  <c r="N140" i="17" s="1"/>
  <c r="K140" i="17"/>
  <c r="I140" i="17"/>
  <c r="J140" i="17" s="1"/>
  <c r="M139" i="17"/>
  <c r="N139" i="17" s="1"/>
  <c r="K139" i="17"/>
  <c r="I139" i="17"/>
  <c r="J139" i="17" s="1"/>
  <c r="M138" i="17"/>
  <c r="N138" i="17" s="1"/>
  <c r="K138" i="17"/>
  <c r="I138" i="17"/>
  <c r="J138" i="17" s="1"/>
  <c r="M137" i="17"/>
  <c r="N137" i="17" s="1"/>
  <c r="K137" i="17"/>
  <c r="J137" i="17"/>
  <c r="I137" i="17"/>
  <c r="M136" i="17"/>
  <c r="N136" i="17" s="1"/>
  <c r="K136" i="17"/>
  <c r="I136" i="17"/>
  <c r="J136" i="17" s="1"/>
  <c r="M135" i="17"/>
  <c r="N135" i="17" s="1"/>
  <c r="K135" i="17"/>
  <c r="J135" i="17"/>
  <c r="I135" i="17"/>
  <c r="M134" i="17"/>
  <c r="N134" i="17" s="1"/>
  <c r="K134" i="17"/>
  <c r="I134" i="17"/>
  <c r="J134" i="17" s="1"/>
  <c r="M133" i="17"/>
  <c r="N133" i="17" s="1"/>
  <c r="K133" i="17"/>
  <c r="I133" i="17"/>
  <c r="J133" i="17" s="1"/>
  <c r="M132" i="17"/>
  <c r="N132" i="17" s="1"/>
  <c r="K132" i="17"/>
  <c r="I132" i="17"/>
  <c r="J132" i="17" s="1"/>
  <c r="M131" i="17"/>
  <c r="N131" i="17" s="1"/>
  <c r="K131" i="17"/>
  <c r="I131" i="17"/>
  <c r="J131" i="17" s="1"/>
  <c r="M130" i="17"/>
  <c r="N130" i="17" s="1"/>
  <c r="K130" i="17"/>
  <c r="I130" i="17"/>
  <c r="J130" i="17" s="1"/>
  <c r="M129" i="17"/>
  <c r="N129" i="17" s="1"/>
  <c r="K129" i="17"/>
  <c r="I129" i="17"/>
  <c r="J129" i="17" s="1"/>
  <c r="M128" i="17"/>
  <c r="N128" i="17" s="1"/>
  <c r="K128" i="17"/>
  <c r="I128" i="17"/>
  <c r="J128" i="17" s="1"/>
  <c r="M127" i="17"/>
  <c r="N127" i="17" s="1"/>
  <c r="K127" i="17"/>
  <c r="I127" i="17"/>
  <c r="J127" i="17" s="1"/>
  <c r="M126" i="17"/>
  <c r="N126" i="17" s="1"/>
  <c r="K126" i="17"/>
  <c r="I126" i="17"/>
  <c r="J126" i="17" s="1"/>
  <c r="M125" i="17"/>
  <c r="N125" i="17" s="1"/>
  <c r="K125" i="17"/>
  <c r="I125" i="17"/>
  <c r="J125" i="17" s="1"/>
  <c r="M124" i="17"/>
  <c r="N124" i="17" s="1"/>
  <c r="K124" i="17"/>
  <c r="I124" i="17"/>
  <c r="J124" i="17" s="1"/>
  <c r="M123" i="17"/>
  <c r="N123" i="17" s="1"/>
  <c r="K123" i="17"/>
  <c r="I123" i="17"/>
  <c r="J123" i="17" s="1"/>
  <c r="M122" i="17"/>
  <c r="N122" i="17" s="1"/>
  <c r="K122" i="17"/>
  <c r="I122" i="17"/>
  <c r="J122" i="17" s="1"/>
  <c r="M121" i="17"/>
  <c r="N121" i="17" s="1"/>
  <c r="K121" i="17"/>
  <c r="J121" i="17"/>
  <c r="I121" i="17"/>
  <c r="M120" i="17"/>
  <c r="N120" i="17" s="1"/>
  <c r="K120" i="17"/>
  <c r="I120" i="17"/>
  <c r="J120" i="17" s="1"/>
  <c r="M119" i="17"/>
  <c r="N119" i="17" s="1"/>
  <c r="K119" i="17"/>
  <c r="J119" i="17"/>
  <c r="I119" i="17"/>
  <c r="M118" i="17"/>
  <c r="N118" i="17" s="1"/>
  <c r="K118" i="17"/>
  <c r="I118" i="17"/>
  <c r="J118" i="17" s="1"/>
  <c r="M117" i="17"/>
  <c r="N117" i="17" s="1"/>
  <c r="K117" i="17"/>
  <c r="J117" i="17"/>
  <c r="I117" i="17"/>
  <c r="M116" i="17"/>
  <c r="N116" i="17" s="1"/>
  <c r="K116" i="17"/>
  <c r="I116" i="17"/>
  <c r="J116" i="17" s="1"/>
  <c r="M115" i="17"/>
  <c r="N115" i="17" s="1"/>
  <c r="K115" i="17"/>
  <c r="I115" i="17"/>
  <c r="J115" i="17" s="1"/>
  <c r="M114" i="17"/>
  <c r="N114" i="17" s="1"/>
  <c r="K114" i="17"/>
  <c r="I114" i="17"/>
  <c r="J114" i="17" s="1"/>
  <c r="M113" i="17"/>
  <c r="N113" i="17" s="1"/>
  <c r="K113" i="17"/>
  <c r="I113" i="17"/>
  <c r="J113" i="17" s="1"/>
  <c r="M112" i="17"/>
  <c r="N112" i="17" s="1"/>
  <c r="K112" i="17"/>
  <c r="I112" i="17"/>
  <c r="J112" i="17" s="1"/>
  <c r="M111" i="17"/>
  <c r="N111" i="17" s="1"/>
  <c r="K111" i="17"/>
  <c r="I111" i="17"/>
  <c r="J111" i="17" s="1"/>
  <c r="M110" i="17"/>
  <c r="N110" i="17" s="1"/>
  <c r="K110" i="17"/>
  <c r="I110" i="17"/>
  <c r="J110" i="17" s="1"/>
  <c r="M109" i="17"/>
  <c r="N109" i="17" s="1"/>
  <c r="K109" i="17"/>
  <c r="I109" i="17"/>
  <c r="J109" i="17" s="1"/>
  <c r="M108" i="17"/>
  <c r="N108" i="17" s="1"/>
  <c r="K108" i="17"/>
  <c r="I108" i="17"/>
  <c r="J108" i="17" s="1"/>
  <c r="M107" i="17"/>
  <c r="N107" i="17" s="1"/>
  <c r="K107" i="17"/>
  <c r="I107" i="17"/>
  <c r="J107" i="17" s="1"/>
  <c r="M106" i="17"/>
  <c r="N106" i="17" s="1"/>
  <c r="K106" i="17"/>
  <c r="I106" i="17"/>
  <c r="J106" i="17" s="1"/>
  <c r="M105" i="17"/>
  <c r="N105" i="17" s="1"/>
  <c r="K105" i="17"/>
  <c r="I105" i="17"/>
  <c r="J105" i="17" s="1"/>
  <c r="M104" i="17"/>
  <c r="N104" i="17" s="1"/>
  <c r="K104" i="17"/>
  <c r="I104" i="17"/>
  <c r="J104" i="17" s="1"/>
  <c r="M103" i="17"/>
  <c r="N103" i="17" s="1"/>
  <c r="K103" i="17"/>
  <c r="I103" i="17"/>
  <c r="J103" i="17" s="1"/>
  <c r="M102" i="17"/>
  <c r="N102" i="17" s="1"/>
  <c r="K102" i="17"/>
  <c r="I102" i="17"/>
  <c r="J102" i="17" s="1"/>
  <c r="M101" i="17"/>
  <c r="N101" i="17" s="1"/>
  <c r="K101" i="17"/>
  <c r="I101" i="17"/>
  <c r="J101" i="17" s="1"/>
  <c r="M100" i="17"/>
  <c r="N100" i="17" s="1"/>
  <c r="K100" i="17"/>
  <c r="I100" i="17"/>
  <c r="J100" i="17" s="1"/>
  <c r="M99" i="17"/>
  <c r="N99" i="17" s="1"/>
  <c r="K99" i="17"/>
  <c r="I99" i="17"/>
  <c r="J99" i="17" s="1"/>
  <c r="M98" i="17"/>
  <c r="N98" i="17" s="1"/>
  <c r="K98" i="17"/>
  <c r="I98" i="17"/>
  <c r="J98" i="17" s="1"/>
  <c r="M97" i="17"/>
  <c r="N97" i="17" s="1"/>
  <c r="K97" i="17"/>
  <c r="I97" i="17"/>
  <c r="J97" i="17" s="1"/>
  <c r="M96" i="17"/>
  <c r="N96" i="17" s="1"/>
  <c r="K96" i="17"/>
  <c r="I96" i="17"/>
  <c r="J96" i="17" s="1"/>
  <c r="M95" i="17"/>
  <c r="N95" i="17" s="1"/>
  <c r="K95" i="17"/>
  <c r="I95" i="17"/>
  <c r="J95" i="17" s="1"/>
  <c r="M94" i="17"/>
  <c r="N94" i="17" s="1"/>
  <c r="K94" i="17"/>
  <c r="I94" i="17"/>
  <c r="J94" i="17" s="1"/>
  <c r="M93" i="17"/>
  <c r="N93" i="17" s="1"/>
  <c r="K93" i="17"/>
  <c r="I93" i="17"/>
  <c r="J93" i="17" s="1"/>
  <c r="M92" i="17"/>
  <c r="N92" i="17" s="1"/>
  <c r="K92" i="17"/>
  <c r="J92" i="17"/>
  <c r="I92" i="17"/>
  <c r="M91" i="17"/>
  <c r="N91" i="17" s="1"/>
  <c r="K91" i="17"/>
  <c r="J91" i="17"/>
  <c r="I91" i="17"/>
  <c r="M90" i="17"/>
  <c r="N90" i="17" s="1"/>
  <c r="K90" i="17"/>
  <c r="I90" i="17"/>
  <c r="J90" i="17" s="1"/>
  <c r="M89" i="17"/>
  <c r="N89" i="17" s="1"/>
  <c r="K89" i="17"/>
  <c r="I89" i="17"/>
  <c r="J89" i="17" s="1"/>
  <c r="M88" i="17"/>
  <c r="N88" i="17" s="1"/>
  <c r="K88" i="17"/>
  <c r="I88" i="17"/>
  <c r="J88" i="17" s="1"/>
  <c r="M87" i="17"/>
  <c r="N87" i="17" s="1"/>
  <c r="K87" i="17"/>
  <c r="I87" i="17"/>
  <c r="J87" i="17" s="1"/>
  <c r="M86" i="17"/>
  <c r="N86" i="17" s="1"/>
  <c r="K86" i="17"/>
  <c r="I86" i="17"/>
  <c r="J86" i="17" s="1"/>
  <c r="M85" i="17"/>
  <c r="N85" i="17" s="1"/>
  <c r="K85" i="17"/>
  <c r="I85" i="17"/>
  <c r="J85" i="17" s="1"/>
  <c r="M84" i="17"/>
  <c r="N84" i="17" s="1"/>
  <c r="K84" i="17"/>
  <c r="J84" i="17"/>
  <c r="I84" i="17"/>
  <c r="M83" i="17"/>
  <c r="N83" i="17" s="1"/>
  <c r="K83" i="17"/>
  <c r="I83" i="17"/>
  <c r="J83" i="17" s="1"/>
  <c r="M82" i="17"/>
  <c r="N82" i="17" s="1"/>
  <c r="K82" i="17"/>
  <c r="I82" i="17"/>
  <c r="J82" i="17" s="1"/>
  <c r="M81" i="17"/>
  <c r="N81" i="17" s="1"/>
  <c r="K81" i="17"/>
  <c r="I81" i="17"/>
  <c r="J81" i="17" s="1"/>
  <c r="M80" i="17"/>
  <c r="N80" i="17" s="1"/>
  <c r="K80" i="17"/>
  <c r="J80" i="17"/>
  <c r="I80" i="17"/>
  <c r="M79" i="17"/>
  <c r="N79" i="17" s="1"/>
  <c r="K79" i="17"/>
  <c r="I79" i="17"/>
  <c r="J79" i="17" s="1"/>
  <c r="M78" i="17"/>
  <c r="N78" i="17" s="1"/>
  <c r="K78" i="17"/>
  <c r="I78" i="17"/>
  <c r="J78" i="17" s="1"/>
  <c r="M77" i="17"/>
  <c r="N77" i="17" s="1"/>
  <c r="K77" i="17"/>
  <c r="I77" i="17"/>
  <c r="J77" i="17" s="1"/>
  <c r="M76" i="17"/>
  <c r="N76" i="17" s="1"/>
  <c r="K76" i="17"/>
  <c r="I76" i="17"/>
  <c r="J76" i="17" s="1"/>
  <c r="M75" i="17"/>
  <c r="N75" i="17" s="1"/>
  <c r="K75" i="17"/>
  <c r="I75" i="17"/>
  <c r="J75" i="17" s="1"/>
  <c r="M74" i="17"/>
  <c r="N74" i="17" s="1"/>
  <c r="K74" i="17"/>
  <c r="I74" i="17"/>
  <c r="J74" i="17" s="1"/>
  <c r="M73" i="17"/>
  <c r="N73" i="17" s="1"/>
  <c r="K73" i="17"/>
  <c r="I73" i="17"/>
  <c r="J73" i="17" s="1"/>
  <c r="M72" i="17"/>
  <c r="N72" i="17" s="1"/>
  <c r="K72" i="17"/>
  <c r="I72" i="17"/>
  <c r="J72" i="17" s="1"/>
  <c r="M71" i="17"/>
  <c r="N71" i="17" s="1"/>
  <c r="K71" i="17"/>
  <c r="I71" i="17"/>
  <c r="J71" i="17" s="1"/>
  <c r="M70" i="17"/>
  <c r="N70" i="17" s="1"/>
  <c r="K70" i="17"/>
  <c r="I70" i="17"/>
  <c r="J70" i="17" s="1"/>
  <c r="M69" i="17"/>
  <c r="N69" i="17" s="1"/>
  <c r="K69" i="17"/>
  <c r="I69" i="17"/>
  <c r="J69" i="17" s="1"/>
  <c r="M68" i="17"/>
  <c r="N68" i="17" s="1"/>
  <c r="K68" i="17"/>
  <c r="I68" i="17"/>
  <c r="J68" i="17" s="1"/>
  <c r="M67" i="17"/>
  <c r="N67" i="17" s="1"/>
  <c r="K67" i="17"/>
  <c r="I67" i="17"/>
  <c r="J67" i="17" s="1"/>
  <c r="M66" i="17"/>
  <c r="N66" i="17" s="1"/>
  <c r="K66" i="17"/>
  <c r="I66" i="17"/>
  <c r="J66" i="17" s="1"/>
  <c r="M65" i="17"/>
  <c r="N65" i="17" s="1"/>
  <c r="K65" i="17"/>
  <c r="I65" i="17"/>
  <c r="J65" i="17" s="1"/>
  <c r="M64" i="17"/>
  <c r="N64" i="17" s="1"/>
  <c r="K64" i="17"/>
  <c r="I64" i="17"/>
  <c r="J64" i="17" s="1"/>
  <c r="M63" i="17"/>
  <c r="N63" i="17" s="1"/>
  <c r="K63" i="17"/>
  <c r="I63" i="17"/>
  <c r="J63" i="17" s="1"/>
  <c r="M62" i="17"/>
  <c r="N62" i="17" s="1"/>
  <c r="K62" i="17"/>
  <c r="I62" i="17"/>
  <c r="J62" i="17" s="1"/>
  <c r="M61" i="17"/>
  <c r="N61" i="17" s="1"/>
  <c r="K61" i="17"/>
  <c r="I61" i="17"/>
  <c r="J61" i="17" s="1"/>
  <c r="M60" i="17"/>
  <c r="N60" i="17" s="1"/>
  <c r="K60" i="17"/>
  <c r="I60" i="17"/>
  <c r="J60" i="17" s="1"/>
  <c r="M59" i="17"/>
  <c r="N59" i="17" s="1"/>
  <c r="K59" i="17"/>
  <c r="I59" i="17"/>
  <c r="J59" i="17" s="1"/>
  <c r="M58" i="17"/>
  <c r="N58" i="17" s="1"/>
  <c r="K58" i="17"/>
  <c r="I58" i="17"/>
  <c r="J58" i="17" s="1"/>
  <c r="M57" i="17"/>
  <c r="N57" i="17" s="1"/>
  <c r="K57" i="17"/>
  <c r="I57" i="17"/>
  <c r="J57" i="17" s="1"/>
  <c r="M56" i="17"/>
  <c r="N56" i="17" s="1"/>
  <c r="K56" i="17"/>
  <c r="I56" i="17"/>
  <c r="J56" i="17" s="1"/>
  <c r="M55" i="17"/>
  <c r="N55" i="17" s="1"/>
  <c r="K55" i="17"/>
  <c r="I55" i="17"/>
  <c r="J55" i="17" s="1"/>
  <c r="M54" i="17"/>
  <c r="N54" i="17" s="1"/>
  <c r="K54" i="17"/>
  <c r="I54" i="17"/>
  <c r="J54" i="17" s="1"/>
  <c r="M53" i="17"/>
  <c r="N53" i="17" s="1"/>
  <c r="K53" i="17"/>
  <c r="I53" i="17"/>
  <c r="J53" i="17" s="1"/>
  <c r="N52" i="17"/>
  <c r="M52" i="17"/>
  <c r="K52" i="17"/>
  <c r="I52" i="17"/>
  <c r="J52" i="17" s="1"/>
  <c r="M51" i="17"/>
  <c r="N51" i="17" s="1"/>
  <c r="K51" i="17"/>
  <c r="I51" i="17"/>
  <c r="J51" i="17" s="1"/>
  <c r="M50" i="17"/>
  <c r="N50" i="17" s="1"/>
  <c r="K50" i="17"/>
  <c r="I50" i="17"/>
  <c r="J50" i="17" s="1"/>
  <c r="M49" i="17"/>
  <c r="N49" i="17" s="1"/>
  <c r="K49" i="17"/>
  <c r="I49" i="17"/>
  <c r="J49" i="17" s="1"/>
  <c r="M48" i="17"/>
  <c r="N48" i="17" s="1"/>
  <c r="K48" i="17"/>
  <c r="I48" i="17"/>
  <c r="J48" i="17" s="1"/>
  <c r="M47" i="17"/>
  <c r="N47" i="17" s="1"/>
  <c r="K47" i="17"/>
  <c r="I47" i="17"/>
  <c r="J47" i="17" s="1"/>
  <c r="M46" i="17"/>
  <c r="N46" i="17" s="1"/>
  <c r="K46" i="17"/>
  <c r="I46" i="17"/>
  <c r="J46" i="17" s="1"/>
  <c r="M45" i="17"/>
  <c r="N45" i="17" s="1"/>
  <c r="K45" i="17"/>
  <c r="I45" i="17"/>
  <c r="J45" i="17" s="1"/>
  <c r="M44" i="17"/>
  <c r="N44" i="17" s="1"/>
  <c r="K44" i="17"/>
  <c r="I44" i="17"/>
  <c r="J44" i="17" s="1"/>
  <c r="M43" i="17"/>
  <c r="N43" i="17" s="1"/>
  <c r="K43" i="17"/>
  <c r="J43" i="17"/>
  <c r="I43" i="17"/>
  <c r="M42" i="17"/>
  <c r="N42" i="17" s="1"/>
  <c r="K42" i="17"/>
  <c r="I42" i="17"/>
  <c r="J42" i="17" s="1"/>
  <c r="M41" i="17"/>
  <c r="N41" i="17" s="1"/>
  <c r="K41" i="17"/>
  <c r="I41" i="17"/>
  <c r="J41" i="17" s="1"/>
  <c r="M40" i="17"/>
  <c r="N40" i="17" s="1"/>
  <c r="K40" i="17"/>
  <c r="I40" i="17"/>
  <c r="J40" i="17" s="1"/>
  <c r="M39" i="17"/>
  <c r="N39" i="17" s="1"/>
  <c r="K39" i="17"/>
  <c r="I39" i="17"/>
  <c r="J39" i="17" s="1"/>
  <c r="M38" i="17"/>
  <c r="N38" i="17" s="1"/>
  <c r="K38" i="17"/>
  <c r="I38" i="17"/>
  <c r="J38" i="17" s="1"/>
  <c r="M37" i="17"/>
  <c r="N37" i="17" s="1"/>
  <c r="K37" i="17"/>
  <c r="I37" i="17"/>
  <c r="J37" i="17" s="1"/>
  <c r="M36" i="17"/>
  <c r="N36" i="17" s="1"/>
  <c r="K36" i="17"/>
  <c r="I36" i="17"/>
  <c r="J36" i="17" s="1"/>
  <c r="M35" i="17"/>
  <c r="N35" i="17" s="1"/>
  <c r="K35" i="17"/>
  <c r="J35" i="17"/>
  <c r="I35" i="17"/>
  <c r="M34" i="17"/>
  <c r="N34" i="17" s="1"/>
  <c r="K34" i="17"/>
  <c r="I34" i="17"/>
  <c r="J34" i="17" s="1"/>
  <c r="M33" i="17"/>
  <c r="N33" i="17" s="1"/>
  <c r="K33" i="17"/>
  <c r="I33" i="17"/>
  <c r="J33" i="17" s="1"/>
  <c r="M32" i="17"/>
  <c r="N32" i="17" s="1"/>
  <c r="K32" i="17"/>
  <c r="I32" i="17"/>
  <c r="J32" i="17" s="1"/>
  <c r="M31" i="17"/>
  <c r="N31" i="17" s="1"/>
  <c r="K31" i="17"/>
  <c r="I31" i="17"/>
  <c r="J31" i="17" s="1"/>
  <c r="M30" i="17"/>
  <c r="N30" i="17" s="1"/>
  <c r="K30" i="17"/>
  <c r="I30" i="17"/>
  <c r="J30" i="17" s="1"/>
  <c r="M29" i="17"/>
  <c r="N29" i="17" s="1"/>
  <c r="K29" i="17"/>
  <c r="I29" i="17"/>
  <c r="J29" i="17" s="1"/>
  <c r="M28" i="17"/>
  <c r="N28" i="17" s="1"/>
  <c r="K28" i="17"/>
  <c r="I28" i="17"/>
  <c r="J28" i="17" s="1"/>
  <c r="M27" i="17"/>
  <c r="N27" i="17" s="1"/>
  <c r="K27" i="17"/>
  <c r="I27" i="17"/>
  <c r="J27" i="17" s="1"/>
  <c r="M26" i="17"/>
  <c r="N26" i="17" s="1"/>
  <c r="K26" i="17"/>
  <c r="I26" i="17"/>
  <c r="J26" i="17" s="1"/>
  <c r="M25" i="17"/>
  <c r="N25" i="17" s="1"/>
  <c r="K25" i="17"/>
  <c r="I25" i="17"/>
  <c r="J25" i="17" s="1"/>
  <c r="M24" i="17"/>
  <c r="N24" i="17" s="1"/>
  <c r="K24" i="17"/>
  <c r="I24" i="17"/>
  <c r="J24" i="17" s="1"/>
  <c r="M23" i="17"/>
  <c r="N23" i="17" s="1"/>
  <c r="K23" i="17"/>
  <c r="I23" i="17"/>
  <c r="J23" i="17" s="1"/>
  <c r="M22" i="17"/>
  <c r="N22" i="17" s="1"/>
  <c r="K22" i="17"/>
  <c r="I22" i="17"/>
  <c r="J22" i="17" s="1"/>
  <c r="M21" i="17"/>
  <c r="N21" i="17" s="1"/>
  <c r="K21" i="17"/>
  <c r="I21" i="17"/>
  <c r="J21" i="17" s="1"/>
  <c r="M20" i="17"/>
  <c r="N20" i="17" s="1"/>
  <c r="C10" i="18" s="1"/>
  <c r="I20" i="17"/>
  <c r="J20" i="17" s="1"/>
  <c r="M19" i="17"/>
  <c r="N19" i="17" s="1"/>
  <c r="I19" i="17"/>
  <c r="K19" i="17" s="1"/>
  <c r="M18" i="17"/>
  <c r="N18" i="17" s="1"/>
  <c r="K18" i="17"/>
  <c r="I18" i="17"/>
  <c r="J18" i="17" s="1"/>
  <c r="M17" i="17"/>
  <c r="N17" i="17" s="1"/>
  <c r="I17" i="17"/>
  <c r="K17" i="17" s="1"/>
  <c r="M16" i="17"/>
  <c r="N16" i="17" s="1"/>
  <c r="I16" i="17"/>
  <c r="K16" i="17" s="1"/>
  <c r="M15" i="17"/>
  <c r="N15" i="17" s="1"/>
  <c r="K15" i="17"/>
  <c r="I15" i="17"/>
  <c r="J15" i="17" s="1"/>
  <c r="M14" i="17"/>
  <c r="N14" i="17" s="1"/>
  <c r="K14" i="17"/>
  <c r="I14" i="17"/>
  <c r="J14" i="17" s="1"/>
  <c r="M13" i="17"/>
  <c r="N13" i="17" s="1"/>
  <c r="I13" i="17"/>
  <c r="K13" i="17" s="1"/>
  <c r="M12" i="17"/>
  <c r="I12" i="17"/>
  <c r="K12" i="17" s="1"/>
  <c r="M11" i="17"/>
  <c r="N11" i="17" s="1"/>
  <c r="K11" i="17"/>
  <c r="I11" i="17"/>
  <c r="J11" i="17" s="1"/>
  <c r="M10" i="17"/>
  <c r="N10" i="17" s="1"/>
  <c r="K10" i="17"/>
  <c r="I10" i="17"/>
  <c r="J10" i="17" s="1"/>
  <c r="M9" i="17"/>
  <c r="I9" i="17"/>
  <c r="K9" i="17" s="1"/>
  <c r="M8" i="17"/>
  <c r="I8" i="17"/>
  <c r="J8" i="17" s="1"/>
  <c r="M7" i="17"/>
  <c r="N7" i="17" s="1"/>
  <c r="K7" i="17"/>
  <c r="I7" i="17"/>
  <c r="J7" i="17" s="1"/>
  <c r="A5" i="17"/>
  <c r="G4" i="17"/>
  <c r="A4" i="17"/>
  <c r="N12" i="17" l="1"/>
  <c r="K20" i="17"/>
  <c r="C18" i="18"/>
  <c r="J19" i="17"/>
  <c r="F10" i="18"/>
  <c r="F9" i="18"/>
  <c r="C16" i="18"/>
  <c r="N9" i="17"/>
  <c r="J16" i="17"/>
  <c r="K8" i="17"/>
  <c r="N8" i="17" s="1"/>
  <c r="J9" i="17"/>
  <c r="J12" i="17"/>
  <c r="J13" i="17"/>
  <c r="J17" i="17"/>
  <c r="C11" i="15"/>
  <c r="B11" i="15"/>
  <c r="C9" i="15"/>
  <c r="B9" i="15"/>
  <c r="B7" i="15"/>
  <c r="A5" i="15"/>
  <c r="G4" i="15"/>
  <c r="A4" i="15"/>
  <c r="H512" i="14"/>
  <c r="J512" i="14" s="1"/>
  <c r="F512" i="14"/>
  <c r="G512" i="14" s="1"/>
  <c r="H511" i="14"/>
  <c r="J511" i="14" s="1"/>
  <c r="F511" i="14"/>
  <c r="G511" i="14" s="1"/>
  <c r="H510" i="14"/>
  <c r="J510" i="14" s="1"/>
  <c r="F510" i="14"/>
  <c r="G510" i="14" s="1"/>
  <c r="H509" i="14"/>
  <c r="J509" i="14" s="1"/>
  <c r="F509" i="14"/>
  <c r="G509" i="14" s="1"/>
  <c r="H508" i="14"/>
  <c r="J508" i="14" s="1"/>
  <c r="F508" i="14"/>
  <c r="G508" i="14" s="1"/>
  <c r="H507" i="14"/>
  <c r="J507" i="14" s="1"/>
  <c r="F507" i="14"/>
  <c r="G507" i="14" s="1"/>
  <c r="H506" i="14"/>
  <c r="J506" i="14" s="1"/>
  <c r="F506" i="14"/>
  <c r="G506" i="14" s="1"/>
  <c r="H505" i="14"/>
  <c r="J505" i="14" s="1"/>
  <c r="F505" i="14"/>
  <c r="G505" i="14" s="1"/>
  <c r="H504" i="14"/>
  <c r="J504" i="14" s="1"/>
  <c r="F504" i="14"/>
  <c r="G504" i="14" s="1"/>
  <c r="H503" i="14"/>
  <c r="J503" i="14" s="1"/>
  <c r="F503" i="14"/>
  <c r="G503" i="14" s="1"/>
  <c r="H502" i="14"/>
  <c r="J502" i="14" s="1"/>
  <c r="F502" i="14"/>
  <c r="G502" i="14" s="1"/>
  <c r="H501" i="14"/>
  <c r="J501" i="14" s="1"/>
  <c r="F501" i="14"/>
  <c r="G501" i="14" s="1"/>
  <c r="H500" i="14"/>
  <c r="J500" i="14" s="1"/>
  <c r="F500" i="14"/>
  <c r="G500" i="14" s="1"/>
  <c r="H499" i="14"/>
  <c r="J499" i="14" s="1"/>
  <c r="F499" i="14"/>
  <c r="G499" i="14" s="1"/>
  <c r="H498" i="14"/>
  <c r="J498" i="14" s="1"/>
  <c r="G498" i="14"/>
  <c r="F498" i="14"/>
  <c r="H497" i="14"/>
  <c r="J497" i="14" s="1"/>
  <c r="F497" i="14"/>
  <c r="G497" i="14" s="1"/>
  <c r="H496" i="14"/>
  <c r="J496" i="14" s="1"/>
  <c r="F496" i="14"/>
  <c r="G496" i="14" s="1"/>
  <c r="H495" i="14"/>
  <c r="J495" i="14" s="1"/>
  <c r="F495" i="14"/>
  <c r="G495" i="14" s="1"/>
  <c r="H494" i="14"/>
  <c r="J494" i="14" s="1"/>
  <c r="G494" i="14"/>
  <c r="F494" i="14"/>
  <c r="H493" i="14"/>
  <c r="J493" i="14" s="1"/>
  <c r="F493" i="14"/>
  <c r="G493" i="14" s="1"/>
  <c r="H492" i="14"/>
  <c r="J492" i="14" s="1"/>
  <c r="F492" i="14"/>
  <c r="G492" i="14" s="1"/>
  <c r="H491" i="14"/>
  <c r="J491" i="14" s="1"/>
  <c r="F491" i="14"/>
  <c r="G491" i="14" s="1"/>
  <c r="H490" i="14"/>
  <c r="J490" i="14" s="1"/>
  <c r="F490" i="14"/>
  <c r="G490" i="14" s="1"/>
  <c r="H489" i="14"/>
  <c r="J489" i="14" s="1"/>
  <c r="F489" i="14"/>
  <c r="G489" i="14" s="1"/>
  <c r="H488" i="14"/>
  <c r="J488" i="14" s="1"/>
  <c r="F488" i="14"/>
  <c r="G488" i="14" s="1"/>
  <c r="H487" i="14"/>
  <c r="J487" i="14" s="1"/>
  <c r="F487" i="14"/>
  <c r="G487" i="14" s="1"/>
  <c r="H486" i="14"/>
  <c r="J486" i="14" s="1"/>
  <c r="F486" i="14"/>
  <c r="G486" i="14" s="1"/>
  <c r="H485" i="14"/>
  <c r="J485" i="14" s="1"/>
  <c r="F485" i="14"/>
  <c r="G485" i="14" s="1"/>
  <c r="H484" i="14"/>
  <c r="J484" i="14" s="1"/>
  <c r="F484" i="14"/>
  <c r="G484" i="14" s="1"/>
  <c r="H483" i="14"/>
  <c r="J483" i="14" s="1"/>
  <c r="F483" i="14"/>
  <c r="G483" i="14" s="1"/>
  <c r="H482" i="14"/>
  <c r="J482" i="14" s="1"/>
  <c r="F482" i="14"/>
  <c r="G482" i="14" s="1"/>
  <c r="H481" i="14"/>
  <c r="J481" i="14" s="1"/>
  <c r="F481" i="14"/>
  <c r="G481" i="14" s="1"/>
  <c r="H480" i="14"/>
  <c r="J480" i="14" s="1"/>
  <c r="F480" i="14"/>
  <c r="G480" i="14" s="1"/>
  <c r="H479" i="14"/>
  <c r="J479" i="14" s="1"/>
  <c r="F479" i="14"/>
  <c r="G479" i="14" s="1"/>
  <c r="H478" i="14"/>
  <c r="J478" i="14" s="1"/>
  <c r="F478" i="14"/>
  <c r="G478" i="14" s="1"/>
  <c r="H477" i="14"/>
  <c r="J477" i="14" s="1"/>
  <c r="F477" i="14"/>
  <c r="G477" i="14" s="1"/>
  <c r="H476" i="14"/>
  <c r="J476" i="14" s="1"/>
  <c r="F476" i="14"/>
  <c r="G476" i="14" s="1"/>
  <c r="H475" i="14"/>
  <c r="J475" i="14" s="1"/>
  <c r="F475" i="14"/>
  <c r="G475" i="14" s="1"/>
  <c r="H474" i="14"/>
  <c r="J474" i="14" s="1"/>
  <c r="F474" i="14"/>
  <c r="G474" i="14" s="1"/>
  <c r="H473" i="14"/>
  <c r="J473" i="14" s="1"/>
  <c r="F473" i="14"/>
  <c r="G473" i="14" s="1"/>
  <c r="H472" i="14"/>
  <c r="J472" i="14" s="1"/>
  <c r="F472" i="14"/>
  <c r="G472" i="14" s="1"/>
  <c r="H471" i="14"/>
  <c r="J471" i="14" s="1"/>
  <c r="F471" i="14"/>
  <c r="G471" i="14" s="1"/>
  <c r="H470" i="14"/>
  <c r="J470" i="14" s="1"/>
  <c r="F470" i="14"/>
  <c r="G470" i="14" s="1"/>
  <c r="H469" i="14"/>
  <c r="J469" i="14" s="1"/>
  <c r="F469" i="14"/>
  <c r="G469" i="14" s="1"/>
  <c r="H468" i="14"/>
  <c r="J468" i="14" s="1"/>
  <c r="F468" i="14"/>
  <c r="G468" i="14" s="1"/>
  <c r="H467" i="14"/>
  <c r="J467" i="14" s="1"/>
  <c r="F467" i="14"/>
  <c r="G467" i="14" s="1"/>
  <c r="H466" i="14"/>
  <c r="J466" i="14" s="1"/>
  <c r="F466" i="14"/>
  <c r="G466" i="14" s="1"/>
  <c r="H465" i="14"/>
  <c r="J465" i="14" s="1"/>
  <c r="F465" i="14"/>
  <c r="G465" i="14" s="1"/>
  <c r="H464" i="14"/>
  <c r="J464" i="14" s="1"/>
  <c r="F464" i="14"/>
  <c r="G464" i="14" s="1"/>
  <c r="H463" i="14"/>
  <c r="J463" i="14" s="1"/>
  <c r="F463" i="14"/>
  <c r="G463" i="14" s="1"/>
  <c r="H462" i="14"/>
  <c r="J462" i="14" s="1"/>
  <c r="F462" i="14"/>
  <c r="G462" i="14" s="1"/>
  <c r="H461" i="14"/>
  <c r="J461" i="14" s="1"/>
  <c r="F461" i="14"/>
  <c r="G461" i="14" s="1"/>
  <c r="H460" i="14"/>
  <c r="J460" i="14" s="1"/>
  <c r="F460" i="14"/>
  <c r="G460" i="14" s="1"/>
  <c r="H459" i="14"/>
  <c r="J459" i="14" s="1"/>
  <c r="F459" i="14"/>
  <c r="G459" i="14" s="1"/>
  <c r="H458" i="14"/>
  <c r="J458" i="14" s="1"/>
  <c r="G458" i="14"/>
  <c r="F458" i="14"/>
  <c r="H457" i="14"/>
  <c r="J457" i="14" s="1"/>
  <c r="F457" i="14"/>
  <c r="G457" i="14" s="1"/>
  <c r="H456" i="14"/>
  <c r="J456" i="14" s="1"/>
  <c r="F456" i="14"/>
  <c r="G456" i="14" s="1"/>
  <c r="H455" i="14"/>
  <c r="J455" i="14" s="1"/>
  <c r="F455" i="14"/>
  <c r="G455" i="14" s="1"/>
  <c r="H454" i="14"/>
  <c r="J454" i="14" s="1"/>
  <c r="F454" i="14"/>
  <c r="G454" i="14" s="1"/>
  <c r="H453" i="14"/>
  <c r="J453" i="14" s="1"/>
  <c r="F453" i="14"/>
  <c r="G453" i="14" s="1"/>
  <c r="H452" i="14"/>
  <c r="J452" i="14" s="1"/>
  <c r="F452" i="14"/>
  <c r="G452" i="14" s="1"/>
  <c r="H451" i="14"/>
  <c r="J451" i="14" s="1"/>
  <c r="F451" i="14"/>
  <c r="G451" i="14" s="1"/>
  <c r="H450" i="14"/>
  <c r="J450" i="14" s="1"/>
  <c r="F450" i="14"/>
  <c r="G450" i="14" s="1"/>
  <c r="H449" i="14"/>
  <c r="J449" i="14" s="1"/>
  <c r="F449" i="14"/>
  <c r="G449" i="14" s="1"/>
  <c r="H448" i="14"/>
  <c r="J448" i="14" s="1"/>
  <c r="F448" i="14"/>
  <c r="G448" i="14" s="1"/>
  <c r="H447" i="14"/>
  <c r="J447" i="14" s="1"/>
  <c r="F447" i="14"/>
  <c r="G447" i="14" s="1"/>
  <c r="H446" i="14"/>
  <c r="J446" i="14" s="1"/>
  <c r="F446" i="14"/>
  <c r="G446" i="14" s="1"/>
  <c r="H445" i="14"/>
  <c r="J445" i="14" s="1"/>
  <c r="F445" i="14"/>
  <c r="G445" i="14" s="1"/>
  <c r="H444" i="14"/>
  <c r="J444" i="14" s="1"/>
  <c r="F444" i="14"/>
  <c r="G444" i="14" s="1"/>
  <c r="H443" i="14"/>
  <c r="J443" i="14" s="1"/>
  <c r="F443" i="14"/>
  <c r="G443" i="14" s="1"/>
  <c r="H442" i="14"/>
  <c r="J442" i="14" s="1"/>
  <c r="F442" i="14"/>
  <c r="G442" i="14" s="1"/>
  <c r="H441" i="14"/>
  <c r="J441" i="14" s="1"/>
  <c r="F441" i="14"/>
  <c r="G441" i="14" s="1"/>
  <c r="H440" i="14"/>
  <c r="J440" i="14" s="1"/>
  <c r="F440" i="14"/>
  <c r="G440" i="14" s="1"/>
  <c r="H439" i="14"/>
  <c r="J439" i="14" s="1"/>
  <c r="F439" i="14"/>
  <c r="G439" i="14" s="1"/>
  <c r="H438" i="14"/>
  <c r="J438" i="14" s="1"/>
  <c r="F438" i="14"/>
  <c r="G438" i="14" s="1"/>
  <c r="H437" i="14"/>
  <c r="J437" i="14" s="1"/>
  <c r="F437" i="14"/>
  <c r="G437" i="14" s="1"/>
  <c r="H436" i="14"/>
  <c r="J436" i="14" s="1"/>
  <c r="F436" i="14"/>
  <c r="G436" i="14" s="1"/>
  <c r="H435" i="14"/>
  <c r="J435" i="14" s="1"/>
  <c r="F435" i="14"/>
  <c r="G435" i="14" s="1"/>
  <c r="H434" i="14"/>
  <c r="J434" i="14" s="1"/>
  <c r="F434" i="14"/>
  <c r="G434" i="14" s="1"/>
  <c r="H433" i="14"/>
  <c r="J433" i="14" s="1"/>
  <c r="F433" i="14"/>
  <c r="G433" i="14" s="1"/>
  <c r="H432" i="14"/>
  <c r="J432" i="14" s="1"/>
  <c r="F432" i="14"/>
  <c r="G432" i="14" s="1"/>
  <c r="H431" i="14"/>
  <c r="J431" i="14" s="1"/>
  <c r="F431" i="14"/>
  <c r="G431" i="14" s="1"/>
  <c r="H430" i="14"/>
  <c r="J430" i="14" s="1"/>
  <c r="F430" i="14"/>
  <c r="G430" i="14" s="1"/>
  <c r="H429" i="14"/>
  <c r="J429" i="14" s="1"/>
  <c r="F429" i="14"/>
  <c r="G429" i="14" s="1"/>
  <c r="H428" i="14"/>
  <c r="J428" i="14" s="1"/>
  <c r="F428" i="14"/>
  <c r="G428" i="14" s="1"/>
  <c r="H427" i="14"/>
  <c r="J427" i="14" s="1"/>
  <c r="F427" i="14"/>
  <c r="G427" i="14" s="1"/>
  <c r="H426" i="14"/>
  <c r="J426" i="14" s="1"/>
  <c r="F426" i="14"/>
  <c r="G426" i="14" s="1"/>
  <c r="H425" i="14"/>
  <c r="J425" i="14" s="1"/>
  <c r="G425" i="14"/>
  <c r="F425" i="14"/>
  <c r="H424" i="14"/>
  <c r="J424" i="14" s="1"/>
  <c r="F424" i="14"/>
  <c r="G424" i="14" s="1"/>
  <c r="H423" i="14"/>
  <c r="J423" i="14" s="1"/>
  <c r="F423" i="14"/>
  <c r="G423" i="14" s="1"/>
  <c r="J422" i="14"/>
  <c r="H422" i="14"/>
  <c r="F422" i="14"/>
  <c r="G422" i="14" s="1"/>
  <c r="H421" i="14"/>
  <c r="J421" i="14" s="1"/>
  <c r="F421" i="14"/>
  <c r="G421" i="14" s="1"/>
  <c r="H420" i="14"/>
  <c r="J420" i="14" s="1"/>
  <c r="F420" i="14"/>
  <c r="G420" i="14" s="1"/>
  <c r="H419" i="14"/>
  <c r="J419" i="14" s="1"/>
  <c r="F419" i="14"/>
  <c r="G419" i="14" s="1"/>
  <c r="H418" i="14"/>
  <c r="J418" i="14" s="1"/>
  <c r="F418" i="14"/>
  <c r="G418" i="14" s="1"/>
  <c r="H417" i="14"/>
  <c r="J417" i="14" s="1"/>
  <c r="F417" i="14"/>
  <c r="G417" i="14" s="1"/>
  <c r="H416" i="14"/>
  <c r="J416" i="14" s="1"/>
  <c r="F416" i="14"/>
  <c r="G416" i="14" s="1"/>
  <c r="H415" i="14"/>
  <c r="J415" i="14" s="1"/>
  <c r="F415" i="14"/>
  <c r="G415" i="14" s="1"/>
  <c r="H414" i="14"/>
  <c r="J414" i="14" s="1"/>
  <c r="F414" i="14"/>
  <c r="G414" i="14" s="1"/>
  <c r="H413" i="14"/>
  <c r="J413" i="14" s="1"/>
  <c r="G413" i="14"/>
  <c r="F413" i="14"/>
  <c r="H412" i="14"/>
  <c r="J412" i="14" s="1"/>
  <c r="F412" i="14"/>
  <c r="G412" i="14" s="1"/>
  <c r="H411" i="14"/>
  <c r="J411" i="14" s="1"/>
  <c r="F411" i="14"/>
  <c r="G411" i="14" s="1"/>
  <c r="J410" i="14"/>
  <c r="H410" i="14"/>
  <c r="F410" i="14"/>
  <c r="G410" i="14" s="1"/>
  <c r="H409" i="14"/>
  <c r="J409" i="14" s="1"/>
  <c r="F409" i="14"/>
  <c r="G409" i="14" s="1"/>
  <c r="H408" i="14"/>
  <c r="J408" i="14" s="1"/>
  <c r="F408" i="14"/>
  <c r="G408" i="14" s="1"/>
  <c r="H407" i="14"/>
  <c r="J407" i="14" s="1"/>
  <c r="F407" i="14"/>
  <c r="G407" i="14" s="1"/>
  <c r="H406" i="14"/>
  <c r="J406" i="14" s="1"/>
  <c r="F406" i="14"/>
  <c r="G406" i="14" s="1"/>
  <c r="H405" i="14"/>
  <c r="J405" i="14" s="1"/>
  <c r="F405" i="14"/>
  <c r="G405" i="14" s="1"/>
  <c r="H404" i="14"/>
  <c r="J404" i="14" s="1"/>
  <c r="F404" i="14"/>
  <c r="G404" i="14" s="1"/>
  <c r="H403" i="14"/>
  <c r="J403" i="14" s="1"/>
  <c r="F403" i="14"/>
  <c r="G403" i="14" s="1"/>
  <c r="H402" i="14"/>
  <c r="J402" i="14" s="1"/>
  <c r="F402" i="14"/>
  <c r="G402" i="14" s="1"/>
  <c r="H401" i="14"/>
  <c r="J401" i="14" s="1"/>
  <c r="G401" i="14"/>
  <c r="F401" i="14"/>
  <c r="H400" i="14"/>
  <c r="J400" i="14" s="1"/>
  <c r="F400" i="14"/>
  <c r="G400" i="14" s="1"/>
  <c r="H399" i="14"/>
  <c r="J399" i="14" s="1"/>
  <c r="F399" i="14"/>
  <c r="G399" i="14" s="1"/>
  <c r="J398" i="14"/>
  <c r="H398" i="14"/>
  <c r="F398" i="14"/>
  <c r="G398" i="14" s="1"/>
  <c r="H397" i="14"/>
  <c r="J397" i="14" s="1"/>
  <c r="F397" i="14"/>
  <c r="G397" i="14" s="1"/>
  <c r="H396" i="14"/>
  <c r="J396" i="14" s="1"/>
  <c r="F396" i="14"/>
  <c r="G396" i="14" s="1"/>
  <c r="H395" i="14"/>
  <c r="J395" i="14" s="1"/>
  <c r="F395" i="14"/>
  <c r="G395" i="14" s="1"/>
  <c r="H394" i="14"/>
  <c r="J394" i="14" s="1"/>
  <c r="F394" i="14"/>
  <c r="G394" i="14" s="1"/>
  <c r="H393" i="14"/>
  <c r="J393" i="14" s="1"/>
  <c r="F393" i="14"/>
  <c r="G393" i="14" s="1"/>
  <c r="H392" i="14"/>
  <c r="J392" i="14" s="1"/>
  <c r="F392" i="14"/>
  <c r="G392" i="14" s="1"/>
  <c r="H391" i="14"/>
  <c r="J391" i="14" s="1"/>
  <c r="F391" i="14"/>
  <c r="G391" i="14" s="1"/>
  <c r="H390" i="14"/>
  <c r="J390" i="14" s="1"/>
  <c r="F390" i="14"/>
  <c r="G390" i="14" s="1"/>
  <c r="H389" i="14"/>
  <c r="J389" i="14" s="1"/>
  <c r="G389" i="14"/>
  <c r="F389" i="14"/>
  <c r="H388" i="14"/>
  <c r="J388" i="14" s="1"/>
  <c r="F388" i="14"/>
  <c r="G388" i="14" s="1"/>
  <c r="H387" i="14"/>
  <c r="J387" i="14" s="1"/>
  <c r="F387" i="14"/>
  <c r="G387" i="14" s="1"/>
  <c r="J386" i="14"/>
  <c r="H386" i="14"/>
  <c r="F386" i="14"/>
  <c r="G386" i="14" s="1"/>
  <c r="H385" i="14"/>
  <c r="J385" i="14" s="1"/>
  <c r="F385" i="14"/>
  <c r="G385" i="14" s="1"/>
  <c r="H384" i="14"/>
  <c r="J384" i="14" s="1"/>
  <c r="F384" i="14"/>
  <c r="G384" i="14" s="1"/>
  <c r="H383" i="14"/>
  <c r="J383" i="14" s="1"/>
  <c r="F383" i="14"/>
  <c r="G383" i="14" s="1"/>
  <c r="H382" i="14"/>
  <c r="J382" i="14" s="1"/>
  <c r="F382" i="14"/>
  <c r="G382" i="14" s="1"/>
  <c r="H381" i="14"/>
  <c r="J381" i="14" s="1"/>
  <c r="F381" i="14"/>
  <c r="G381" i="14" s="1"/>
  <c r="H380" i="14"/>
  <c r="J380" i="14" s="1"/>
  <c r="F380" i="14"/>
  <c r="G380" i="14" s="1"/>
  <c r="H379" i="14"/>
  <c r="J379" i="14" s="1"/>
  <c r="F379" i="14"/>
  <c r="G379" i="14" s="1"/>
  <c r="H378" i="14"/>
  <c r="J378" i="14" s="1"/>
  <c r="F378" i="14"/>
  <c r="G378" i="14" s="1"/>
  <c r="H377" i="14"/>
  <c r="J377" i="14" s="1"/>
  <c r="G377" i="14"/>
  <c r="F377" i="14"/>
  <c r="H376" i="14"/>
  <c r="J376" i="14" s="1"/>
  <c r="F376" i="14"/>
  <c r="G376" i="14" s="1"/>
  <c r="H375" i="14"/>
  <c r="J375" i="14" s="1"/>
  <c r="F375" i="14"/>
  <c r="G375" i="14" s="1"/>
  <c r="J374" i="14"/>
  <c r="H374" i="14"/>
  <c r="F374" i="14"/>
  <c r="G374" i="14" s="1"/>
  <c r="H373" i="14"/>
  <c r="J373" i="14" s="1"/>
  <c r="F373" i="14"/>
  <c r="G373" i="14" s="1"/>
  <c r="H372" i="14"/>
  <c r="J372" i="14" s="1"/>
  <c r="F372" i="14"/>
  <c r="G372" i="14" s="1"/>
  <c r="H371" i="14"/>
  <c r="J371" i="14" s="1"/>
  <c r="F371" i="14"/>
  <c r="G371" i="14" s="1"/>
  <c r="H370" i="14"/>
  <c r="J370" i="14" s="1"/>
  <c r="F370" i="14"/>
  <c r="G370" i="14" s="1"/>
  <c r="H369" i="14"/>
  <c r="J369" i="14" s="1"/>
  <c r="F369" i="14"/>
  <c r="G369" i="14" s="1"/>
  <c r="H368" i="14"/>
  <c r="J368" i="14" s="1"/>
  <c r="F368" i="14"/>
  <c r="G368" i="14" s="1"/>
  <c r="H367" i="14"/>
  <c r="J367" i="14" s="1"/>
  <c r="F367" i="14"/>
  <c r="G367" i="14" s="1"/>
  <c r="H366" i="14"/>
  <c r="J366" i="14" s="1"/>
  <c r="F366" i="14"/>
  <c r="G366" i="14" s="1"/>
  <c r="H365" i="14"/>
  <c r="J365" i="14" s="1"/>
  <c r="G365" i="14"/>
  <c r="F365" i="14"/>
  <c r="H364" i="14"/>
  <c r="J364" i="14" s="1"/>
  <c r="F364" i="14"/>
  <c r="G364" i="14" s="1"/>
  <c r="H363" i="14"/>
  <c r="J363" i="14" s="1"/>
  <c r="F363" i="14"/>
  <c r="G363" i="14" s="1"/>
  <c r="J362" i="14"/>
  <c r="H362" i="14"/>
  <c r="F362" i="14"/>
  <c r="G362" i="14" s="1"/>
  <c r="H361" i="14"/>
  <c r="J361" i="14" s="1"/>
  <c r="F361" i="14"/>
  <c r="G361" i="14" s="1"/>
  <c r="H360" i="14"/>
  <c r="J360" i="14" s="1"/>
  <c r="F360" i="14"/>
  <c r="G360" i="14" s="1"/>
  <c r="H359" i="14"/>
  <c r="J359" i="14" s="1"/>
  <c r="F359" i="14"/>
  <c r="G359" i="14" s="1"/>
  <c r="H358" i="14"/>
  <c r="J358" i="14" s="1"/>
  <c r="F358" i="14"/>
  <c r="G358" i="14" s="1"/>
  <c r="H357" i="14"/>
  <c r="J357" i="14" s="1"/>
  <c r="F357" i="14"/>
  <c r="G357" i="14" s="1"/>
  <c r="H356" i="14"/>
  <c r="J356" i="14" s="1"/>
  <c r="F356" i="14"/>
  <c r="G356" i="14" s="1"/>
  <c r="H355" i="14"/>
  <c r="J355" i="14" s="1"/>
  <c r="F355" i="14"/>
  <c r="G355" i="14" s="1"/>
  <c r="H354" i="14"/>
  <c r="J354" i="14" s="1"/>
  <c r="F354" i="14"/>
  <c r="G354" i="14" s="1"/>
  <c r="H353" i="14"/>
  <c r="J353" i="14" s="1"/>
  <c r="G353" i="14"/>
  <c r="F353" i="14"/>
  <c r="H352" i="14"/>
  <c r="J352" i="14" s="1"/>
  <c r="F352" i="14"/>
  <c r="G352" i="14" s="1"/>
  <c r="H351" i="14"/>
  <c r="J351" i="14" s="1"/>
  <c r="F351" i="14"/>
  <c r="G351" i="14" s="1"/>
  <c r="J350" i="14"/>
  <c r="H350" i="14"/>
  <c r="F350" i="14"/>
  <c r="G350" i="14" s="1"/>
  <c r="H349" i="14"/>
  <c r="J349" i="14" s="1"/>
  <c r="F349" i="14"/>
  <c r="G349" i="14" s="1"/>
  <c r="H348" i="14"/>
  <c r="J348" i="14" s="1"/>
  <c r="F348" i="14"/>
  <c r="G348" i="14" s="1"/>
  <c r="H347" i="14"/>
  <c r="J347" i="14" s="1"/>
  <c r="F347" i="14"/>
  <c r="G347" i="14" s="1"/>
  <c r="H346" i="14"/>
  <c r="J346" i="14" s="1"/>
  <c r="F346" i="14"/>
  <c r="G346" i="14" s="1"/>
  <c r="H345" i="14"/>
  <c r="J345" i="14" s="1"/>
  <c r="F345" i="14"/>
  <c r="G345" i="14" s="1"/>
  <c r="H344" i="14"/>
  <c r="J344" i="14" s="1"/>
  <c r="F344" i="14"/>
  <c r="G344" i="14" s="1"/>
  <c r="H343" i="14"/>
  <c r="J343" i="14" s="1"/>
  <c r="F343" i="14"/>
  <c r="G343" i="14" s="1"/>
  <c r="H342" i="14"/>
  <c r="J342" i="14" s="1"/>
  <c r="F342" i="14"/>
  <c r="G342" i="14" s="1"/>
  <c r="H341" i="14"/>
  <c r="J341" i="14" s="1"/>
  <c r="G341" i="14"/>
  <c r="F341" i="14"/>
  <c r="H340" i="14"/>
  <c r="J340" i="14" s="1"/>
  <c r="F340" i="14"/>
  <c r="G340" i="14" s="1"/>
  <c r="H339" i="14"/>
  <c r="J339" i="14" s="1"/>
  <c r="F339" i="14"/>
  <c r="G339" i="14" s="1"/>
  <c r="J338" i="14"/>
  <c r="H338" i="14"/>
  <c r="F338" i="14"/>
  <c r="G338" i="14" s="1"/>
  <c r="H337" i="14"/>
  <c r="J337" i="14" s="1"/>
  <c r="F337" i="14"/>
  <c r="G337" i="14" s="1"/>
  <c r="H336" i="14"/>
  <c r="J336" i="14" s="1"/>
  <c r="F336" i="14"/>
  <c r="G336" i="14" s="1"/>
  <c r="H335" i="14"/>
  <c r="J335" i="14" s="1"/>
  <c r="F335" i="14"/>
  <c r="G335" i="14" s="1"/>
  <c r="H334" i="14"/>
  <c r="J334" i="14" s="1"/>
  <c r="F334" i="14"/>
  <c r="G334" i="14" s="1"/>
  <c r="H333" i="14"/>
  <c r="J333" i="14" s="1"/>
  <c r="F333" i="14"/>
  <c r="G333" i="14" s="1"/>
  <c r="H332" i="14"/>
  <c r="J332" i="14" s="1"/>
  <c r="F332" i="14"/>
  <c r="G332" i="14" s="1"/>
  <c r="H331" i="14"/>
  <c r="J331" i="14" s="1"/>
  <c r="F331" i="14"/>
  <c r="G331" i="14" s="1"/>
  <c r="H330" i="14"/>
  <c r="J330" i="14" s="1"/>
  <c r="F330" i="14"/>
  <c r="G330" i="14" s="1"/>
  <c r="H329" i="14"/>
  <c r="J329" i="14" s="1"/>
  <c r="G329" i="14"/>
  <c r="F329" i="14"/>
  <c r="H328" i="14"/>
  <c r="J328" i="14" s="1"/>
  <c r="F328" i="14"/>
  <c r="G328" i="14" s="1"/>
  <c r="H327" i="14"/>
  <c r="J327" i="14" s="1"/>
  <c r="F327" i="14"/>
  <c r="G327" i="14" s="1"/>
  <c r="J326" i="14"/>
  <c r="H326" i="14"/>
  <c r="F326" i="14"/>
  <c r="G326" i="14" s="1"/>
  <c r="H325" i="14"/>
  <c r="J325" i="14" s="1"/>
  <c r="F325" i="14"/>
  <c r="G325" i="14" s="1"/>
  <c r="H324" i="14"/>
  <c r="J324" i="14" s="1"/>
  <c r="F324" i="14"/>
  <c r="G324" i="14" s="1"/>
  <c r="H323" i="14"/>
  <c r="J323" i="14" s="1"/>
  <c r="F323" i="14"/>
  <c r="G323" i="14" s="1"/>
  <c r="H322" i="14"/>
  <c r="J322" i="14" s="1"/>
  <c r="F322" i="14"/>
  <c r="G322" i="14" s="1"/>
  <c r="H321" i="14"/>
  <c r="J321" i="14" s="1"/>
  <c r="F321" i="14"/>
  <c r="G321" i="14" s="1"/>
  <c r="H320" i="14"/>
  <c r="J320" i="14" s="1"/>
  <c r="F320" i="14"/>
  <c r="G320" i="14" s="1"/>
  <c r="H319" i="14"/>
  <c r="J319" i="14" s="1"/>
  <c r="F319" i="14"/>
  <c r="G319" i="14" s="1"/>
  <c r="H318" i="14"/>
  <c r="J318" i="14" s="1"/>
  <c r="F318" i="14"/>
  <c r="G318" i="14" s="1"/>
  <c r="H317" i="14"/>
  <c r="J317" i="14" s="1"/>
  <c r="G317" i="14"/>
  <c r="F317" i="14"/>
  <c r="H316" i="14"/>
  <c r="J316" i="14" s="1"/>
  <c r="F316" i="14"/>
  <c r="G316" i="14" s="1"/>
  <c r="H315" i="14"/>
  <c r="J315" i="14" s="1"/>
  <c r="F315" i="14"/>
  <c r="G315" i="14" s="1"/>
  <c r="J314" i="14"/>
  <c r="H314" i="14"/>
  <c r="F314" i="14"/>
  <c r="G314" i="14" s="1"/>
  <c r="H313" i="14"/>
  <c r="J313" i="14" s="1"/>
  <c r="F313" i="14"/>
  <c r="G313" i="14" s="1"/>
  <c r="H312" i="14"/>
  <c r="J312" i="14" s="1"/>
  <c r="F312" i="14"/>
  <c r="G312" i="14" s="1"/>
  <c r="H311" i="14"/>
  <c r="J311" i="14" s="1"/>
  <c r="F311" i="14"/>
  <c r="G311" i="14" s="1"/>
  <c r="H310" i="14"/>
  <c r="J310" i="14" s="1"/>
  <c r="F310" i="14"/>
  <c r="G310" i="14" s="1"/>
  <c r="H309" i="14"/>
  <c r="J309" i="14" s="1"/>
  <c r="F309" i="14"/>
  <c r="G309" i="14" s="1"/>
  <c r="H308" i="14"/>
  <c r="J308" i="14" s="1"/>
  <c r="F308" i="14"/>
  <c r="G308" i="14" s="1"/>
  <c r="H307" i="14"/>
  <c r="J307" i="14" s="1"/>
  <c r="F307" i="14"/>
  <c r="G307" i="14" s="1"/>
  <c r="H306" i="14"/>
  <c r="J306" i="14" s="1"/>
  <c r="F306" i="14"/>
  <c r="G306" i="14" s="1"/>
  <c r="H305" i="14"/>
  <c r="J305" i="14" s="1"/>
  <c r="G305" i="14"/>
  <c r="F305" i="14"/>
  <c r="H304" i="14"/>
  <c r="J304" i="14" s="1"/>
  <c r="F304" i="14"/>
  <c r="G304" i="14" s="1"/>
  <c r="H303" i="14"/>
  <c r="J303" i="14" s="1"/>
  <c r="F303" i="14"/>
  <c r="G303" i="14" s="1"/>
  <c r="J302" i="14"/>
  <c r="H302" i="14"/>
  <c r="F302" i="14"/>
  <c r="G302" i="14" s="1"/>
  <c r="H301" i="14"/>
  <c r="J301" i="14" s="1"/>
  <c r="F301" i="14"/>
  <c r="G301" i="14" s="1"/>
  <c r="H300" i="14"/>
  <c r="J300" i="14" s="1"/>
  <c r="F300" i="14"/>
  <c r="G300" i="14" s="1"/>
  <c r="H299" i="14"/>
  <c r="J299" i="14" s="1"/>
  <c r="G299" i="14"/>
  <c r="F299" i="14"/>
  <c r="H298" i="14"/>
  <c r="J298" i="14" s="1"/>
  <c r="F298" i="14"/>
  <c r="G298" i="14" s="1"/>
  <c r="H297" i="14"/>
  <c r="J297" i="14" s="1"/>
  <c r="F297" i="14"/>
  <c r="G297" i="14" s="1"/>
  <c r="J296" i="14"/>
  <c r="H296" i="14"/>
  <c r="F296" i="14"/>
  <c r="G296" i="14" s="1"/>
  <c r="H295" i="14"/>
  <c r="J295" i="14" s="1"/>
  <c r="F295" i="14"/>
  <c r="G295" i="14" s="1"/>
  <c r="H294" i="14"/>
  <c r="J294" i="14" s="1"/>
  <c r="F294" i="14"/>
  <c r="G294" i="14" s="1"/>
  <c r="H293" i="14"/>
  <c r="J293" i="14" s="1"/>
  <c r="F293" i="14"/>
  <c r="G293" i="14" s="1"/>
  <c r="H292" i="14"/>
  <c r="J292" i="14" s="1"/>
  <c r="F292" i="14"/>
  <c r="G292" i="14" s="1"/>
  <c r="H291" i="14"/>
  <c r="J291" i="14" s="1"/>
  <c r="F291" i="14"/>
  <c r="G291" i="14" s="1"/>
  <c r="H290" i="14"/>
  <c r="J290" i="14" s="1"/>
  <c r="F290" i="14"/>
  <c r="G290" i="14" s="1"/>
  <c r="H289" i="14"/>
  <c r="J289" i="14" s="1"/>
  <c r="F289" i="14"/>
  <c r="G289" i="14" s="1"/>
  <c r="H288" i="14"/>
  <c r="J288" i="14" s="1"/>
  <c r="F288" i="14"/>
  <c r="G288" i="14" s="1"/>
  <c r="J287" i="14"/>
  <c r="H287" i="14"/>
  <c r="F287" i="14"/>
  <c r="G287" i="14" s="1"/>
  <c r="J286" i="14"/>
  <c r="H286" i="14"/>
  <c r="F286" i="14"/>
  <c r="G286" i="14" s="1"/>
  <c r="H285" i="14"/>
  <c r="J285" i="14" s="1"/>
  <c r="F285" i="14"/>
  <c r="G285" i="14" s="1"/>
  <c r="H284" i="14"/>
  <c r="J284" i="14" s="1"/>
  <c r="F284" i="14"/>
  <c r="G284" i="14" s="1"/>
  <c r="H283" i="14"/>
  <c r="J283" i="14" s="1"/>
  <c r="F283" i="14"/>
  <c r="G283" i="14" s="1"/>
  <c r="H282" i="14"/>
  <c r="J282" i="14" s="1"/>
  <c r="F282" i="14"/>
  <c r="G282" i="14" s="1"/>
  <c r="H281" i="14"/>
  <c r="J281" i="14" s="1"/>
  <c r="F281" i="14"/>
  <c r="G281" i="14" s="1"/>
  <c r="H280" i="14"/>
  <c r="J280" i="14" s="1"/>
  <c r="F280" i="14"/>
  <c r="G280" i="14" s="1"/>
  <c r="H279" i="14"/>
  <c r="J279" i="14" s="1"/>
  <c r="F279" i="14"/>
  <c r="G279" i="14" s="1"/>
  <c r="H278" i="14"/>
  <c r="J278" i="14" s="1"/>
  <c r="F278" i="14"/>
  <c r="G278" i="14" s="1"/>
  <c r="H277" i="14"/>
  <c r="J277" i="14" s="1"/>
  <c r="G277" i="14"/>
  <c r="F277" i="14"/>
  <c r="H276" i="14"/>
  <c r="J276" i="14" s="1"/>
  <c r="F276" i="14"/>
  <c r="G276" i="14" s="1"/>
  <c r="H275" i="14"/>
  <c r="J275" i="14" s="1"/>
  <c r="G275" i="14"/>
  <c r="F275" i="14"/>
  <c r="H274" i="14"/>
  <c r="J274" i="14" s="1"/>
  <c r="F274" i="14"/>
  <c r="G274" i="14" s="1"/>
  <c r="J273" i="14"/>
  <c r="H273" i="14"/>
  <c r="F273" i="14"/>
  <c r="G273" i="14" s="1"/>
  <c r="J272" i="14"/>
  <c r="H272" i="14"/>
  <c r="F272" i="14"/>
  <c r="G272" i="14" s="1"/>
  <c r="H271" i="14"/>
  <c r="J271" i="14" s="1"/>
  <c r="F271" i="14"/>
  <c r="G271" i="14" s="1"/>
  <c r="J270" i="14"/>
  <c r="H270" i="14"/>
  <c r="F270" i="14"/>
  <c r="G270" i="14" s="1"/>
  <c r="H269" i="14"/>
  <c r="J269" i="14" s="1"/>
  <c r="F269" i="14"/>
  <c r="G269" i="14" s="1"/>
  <c r="H268" i="14"/>
  <c r="J268" i="14" s="1"/>
  <c r="F268" i="14"/>
  <c r="G268" i="14" s="1"/>
  <c r="H267" i="14"/>
  <c r="J267" i="14" s="1"/>
  <c r="F267" i="14"/>
  <c r="G267" i="14" s="1"/>
  <c r="H266" i="14"/>
  <c r="J266" i="14" s="1"/>
  <c r="F266" i="14"/>
  <c r="G266" i="14" s="1"/>
  <c r="H265" i="14"/>
  <c r="J265" i="14" s="1"/>
  <c r="F265" i="14"/>
  <c r="G265" i="14" s="1"/>
  <c r="H264" i="14"/>
  <c r="J264" i="14" s="1"/>
  <c r="F264" i="14"/>
  <c r="G264" i="14" s="1"/>
  <c r="H263" i="14"/>
  <c r="J263" i="14" s="1"/>
  <c r="F263" i="14"/>
  <c r="G263" i="14" s="1"/>
  <c r="H262" i="14"/>
  <c r="J262" i="14" s="1"/>
  <c r="F262" i="14"/>
  <c r="G262" i="14" s="1"/>
  <c r="H261" i="14"/>
  <c r="J261" i="14" s="1"/>
  <c r="F261" i="14"/>
  <c r="G261" i="14" s="1"/>
  <c r="H260" i="14"/>
  <c r="J260" i="14" s="1"/>
  <c r="F260" i="14"/>
  <c r="G260" i="14" s="1"/>
  <c r="H259" i="14"/>
  <c r="J259" i="14" s="1"/>
  <c r="G259" i="14"/>
  <c r="F259" i="14"/>
  <c r="J258" i="14"/>
  <c r="H258" i="14"/>
  <c r="F258" i="14"/>
  <c r="G258" i="14" s="1"/>
  <c r="H257" i="14"/>
  <c r="J257" i="14" s="1"/>
  <c r="F257" i="14"/>
  <c r="G257" i="14" s="1"/>
  <c r="H256" i="14"/>
  <c r="J256" i="14" s="1"/>
  <c r="F256" i="14"/>
  <c r="G256" i="14" s="1"/>
  <c r="H255" i="14"/>
  <c r="J255" i="14" s="1"/>
  <c r="G255" i="14"/>
  <c r="F255" i="14"/>
  <c r="H254" i="14"/>
  <c r="J254" i="14" s="1"/>
  <c r="G254" i="14"/>
  <c r="F254" i="14"/>
  <c r="H253" i="14"/>
  <c r="J253" i="14" s="1"/>
  <c r="G253" i="14"/>
  <c r="F253" i="14"/>
  <c r="H252" i="14"/>
  <c r="J252" i="14" s="1"/>
  <c r="F252" i="14"/>
  <c r="G252" i="14" s="1"/>
  <c r="H251" i="14"/>
  <c r="J251" i="14" s="1"/>
  <c r="G251" i="14"/>
  <c r="F251" i="14"/>
  <c r="H250" i="14"/>
  <c r="J250" i="14" s="1"/>
  <c r="G250" i="14"/>
  <c r="F250" i="14"/>
  <c r="H249" i="14"/>
  <c r="J249" i="14" s="1"/>
  <c r="G249" i="14"/>
  <c r="F249" i="14"/>
  <c r="H248" i="14"/>
  <c r="J248" i="14" s="1"/>
  <c r="F248" i="14"/>
  <c r="G248" i="14" s="1"/>
  <c r="H247" i="14"/>
  <c r="J247" i="14" s="1"/>
  <c r="G247" i="14"/>
  <c r="F247" i="14"/>
  <c r="H246" i="14"/>
  <c r="J246" i="14" s="1"/>
  <c r="F246" i="14"/>
  <c r="G246" i="14" s="1"/>
  <c r="H245" i="14"/>
  <c r="J245" i="14" s="1"/>
  <c r="F245" i="14"/>
  <c r="G245" i="14" s="1"/>
  <c r="H244" i="14"/>
  <c r="J244" i="14" s="1"/>
  <c r="F244" i="14"/>
  <c r="G244" i="14" s="1"/>
  <c r="H243" i="14"/>
  <c r="J243" i="14" s="1"/>
  <c r="F243" i="14"/>
  <c r="G243" i="14" s="1"/>
  <c r="H242" i="14"/>
  <c r="J242" i="14" s="1"/>
  <c r="F242" i="14"/>
  <c r="G242" i="14" s="1"/>
  <c r="H241" i="14"/>
  <c r="J241" i="14" s="1"/>
  <c r="F241" i="14"/>
  <c r="G241" i="14" s="1"/>
  <c r="H240" i="14"/>
  <c r="J240" i="14" s="1"/>
  <c r="F240" i="14"/>
  <c r="G240" i="14" s="1"/>
  <c r="H239" i="14"/>
  <c r="J239" i="14" s="1"/>
  <c r="F239" i="14"/>
  <c r="G239" i="14" s="1"/>
  <c r="H238" i="14"/>
  <c r="J238" i="14" s="1"/>
  <c r="F238" i="14"/>
  <c r="G238" i="14" s="1"/>
  <c r="H237" i="14"/>
  <c r="J237" i="14" s="1"/>
  <c r="G237" i="14"/>
  <c r="F237" i="14"/>
  <c r="H236" i="14"/>
  <c r="J236" i="14" s="1"/>
  <c r="F236" i="14"/>
  <c r="G236" i="14" s="1"/>
  <c r="H235" i="14"/>
  <c r="J235" i="14" s="1"/>
  <c r="F235" i="14"/>
  <c r="G235" i="14" s="1"/>
  <c r="H234" i="14"/>
  <c r="J234" i="14" s="1"/>
  <c r="F234" i="14"/>
  <c r="G234" i="14" s="1"/>
  <c r="H233" i="14"/>
  <c r="J233" i="14" s="1"/>
  <c r="G233" i="14"/>
  <c r="F233" i="14"/>
  <c r="H232" i="14"/>
  <c r="J232" i="14" s="1"/>
  <c r="F232" i="14"/>
  <c r="G232" i="14" s="1"/>
  <c r="H231" i="14"/>
  <c r="J231" i="14" s="1"/>
  <c r="F231" i="14"/>
  <c r="G231" i="14" s="1"/>
  <c r="H230" i="14"/>
  <c r="J230" i="14" s="1"/>
  <c r="F230" i="14"/>
  <c r="G230" i="14" s="1"/>
  <c r="H229" i="14"/>
  <c r="J229" i="14" s="1"/>
  <c r="F229" i="14"/>
  <c r="G229" i="14" s="1"/>
  <c r="J228" i="14"/>
  <c r="H228" i="14"/>
  <c r="F228" i="14"/>
  <c r="G228" i="14" s="1"/>
  <c r="H227" i="14"/>
  <c r="J227" i="14" s="1"/>
  <c r="F227" i="14"/>
  <c r="G227" i="14" s="1"/>
  <c r="H226" i="14"/>
  <c r="J226" i="14" s="1"/>
  <c r="F226" i="14"/>
  <c r="G226" i="14" s="1"/>
  <c r="H225" i="14"/>
  <c r="J225" i="14" s="1"/>
  <c r="F225" i="14"/>
  <c r="G225" i="14" s="1"/>
  <c r="H224" i="14"/>
  <c r="J224" i="14" s="1"/>
  <c r="F224" i="14"/>
  <c r="G224" i="14" s="1"/>
  <c r="H223" i="14"/>
  <c r="J223" i="14" s="1"/>
  <c r="G223" i="14"/>
  <c r="F223" i="14"/>
  <c r="H222" i="14"/>
  <c r="J222" i="14" s="1"/>
  <c r="F222" i="14"/>
  <c r="G222" i="14" s="1"/>
  <c r="H221" i="14"/>
  <c r="J221" i="14" s="1"/>
  <c r="F221" i="14"/>
  <c r="G221" i="14" s="1"/>
  <c r="H220" i="14"/>
  <c r="J220" i="14" s="1"/>
  <c r="F220" i="14"/>
  <c r="G220" i="14" s="1"/>
  <c r="H219" i="14"/>
  <c r="J219" i="14" s="1"/>
  <c r="F219" i="14"/>
  <c r="G219" i="14" s="1"/>
  <c r="H218" i="14"/>
  <c r="J218" i="14" s="1"/>
  <c r="F218" i="14"/>
  <c r="G218" i="14" s="1"/>
  <c r="H217" i="14"/>
  <c r="J217" i="14" s="1"/>
  <c r="F217" i="14"/>
  <c r="G217" i="14" s="1"/>
  <c r="H216" i="14"/>
  <c r="J216" i="14" s="1"/>
  <c r="F216" i="14"/>
  <c r="G216" i="14" s="1"/>
  <c r="H215" i="14"/>
  <c r="J215" i="14" s="1"/>
  <c r="F215" i="14"/>
  <c r="G215" i="14" s="1"/>
  <c r="H214" i="14"/>
  <c r="J214" i="14" s="1"/>
  <c r="F214" i="14"/>
  <c r="G214" i="14" s="1"/>
  <c r="H213" i="14"/>
  <c r="J213" i="14" s="1"/>
  <c r="F213" i="14"/>
  <c r="G213" i="14" s="1"/>
  <c r="H212" i="14"/>
  <c r="J212" i="14" s="1"/>
  <c r="F212" i="14"/>
  <c r="G212" i="14" s="1"/>
  <c r="H211" i="14"/>
  <c r="J211" i="14" s="1"/>
  <c r="G211" i="14"/>
  <c r="F211" i="14"/>
  <c r="H210" i="14"/>
  <c r="J210" i="14" s="1"/>
  <c r="F210" i="14"/>
  <c r="G210" i="14" s="1"/>
  <c r="H209" i="14"/>
  <c r="J209" i="14" s="1"/>
  <c r="F209" i="14"/>
  <c r="G209" i="14" s="1"/>
  <c r="H208" i="14"/>
  <c r="J208" i="14" s="1"/>
  <c r="F208" i="14"/>
  <c r="G208" i="14" s="1"/>
  <c r="H207" i="14"/>
  <c r="J207" i="14" s="1"/>
  <c r="F207" i="14"/>
  <c r="G207" i="14" s="1"/>
  <c r="H206" i="14"/>
  <c r="J206" i="14" s="1"/>
  <c r="F206" i="14"/>
  <c r="G206" i="14" s="1"/>
  <c r="H205" i="14"/>
  <c r="J205" i="14" s="1"/>
  <c r="F205" i="14"/>
  <c r="G205" i="14" s="1"/>
  <c r="H204" i="14"/>
  <c r="J204" i="14" s="1"/>
  <c r="F204" i="14"/>
  <c r="G204" i="14" s="1"/>
  <c r="H203" i="14"/>
  <c r="J203" i="14" s="1"/>
  <c r="F203" i="14"/>
  <c r="G203" i="14" s="1"/>
  <c r="J202" i="14"/>
  <c r="H202" i="14"/>
  <c r="F202" i="14"/>
  <c r="G202" i="14" s="1"/>
  <c r="H201" i="14"/>
  <c r="J201" i="14" s="1"/>
  <c r="F201" i="14"/>
  <c r="G201" i="14" s="1"/>
  <c r="H200" i="14"/>
  <c r="J200" i="14" s="1"/>
  <c r="F200" i="14"/>
  <c r="G200" i="14" s="1"/>
  <c r="H199" i="14"/>
  <c r="J199" i="14" s="1"/>
  <c r="G199" i="14"/>
  <c r="F199" i="14"/>
  <c r="H198" i="14"/>
  <c r="J198" i="14" s="1"/>
  <c r="F198" i="14"/>
  <c r="G198" i="14" s="1"/>
  <c r="H197" i="14"/>
  <c r="J197" i="14" s="1"/>
  <c r="F197" i="14"/>
  <c r="G197" i="14" s="1"/>
  <c r="H196" i="14"/>
  <c r="J196" i="14" s="1"/>
  <c r="F196" i="14"/>
  <c r="G196" i="14" s="1"/>
  <c r="H195" i="14"/>
  <c r="J195" i="14" s="1"/>
  <c r="F195" i="14"/>
  <c r="G195" i="14" s="1"/>
  <c r="H194" i="14"/>
  <c r="J194" i="14" s="1"/>
  <c r="F194" i="14"/>
  <c r="G194" i="14" s="1"/>
  <c r="H193" i="14"/>
  <c r="J193" i="14" s="1"/>
  <c r="F193" i="14"/>
  <c r="G193" i="14" s="1"/>
  <c r="H192" i="14"/>
  <c r="J192" i="14" s="1"/>
  <c r="F192" i="14"/>
  <c r="G192" i="14" s="1"/>
  <c r="H191" i="14"/>
  <c r="J191" i="14" s="1"/>
  <c r="F191" i="14"/>
  <c r="G191" i="14" s="1"/>
  <c r="H190" i="14"/>
  <c r="J190" i="14" s="1"/>
  <c r="F190" i="14"/>
  <c r="G190" i="14" s="1"/>
  <c r="H189" i="14"/>
  <c r="J189" i="14" s="1"/>
  <c r="G189" i="14"/>
  <c r="F189" i="14"/>
  <c r="H188" i="14"/>
  <c r="J188" i="14" s="1"/>
  <c r="F188" i="14"/>
  <c r="G188" i="14" s="1"/>
  <c r="H187" i="14"/>
  <c r="J187" i="14" s="1"/>
  <c r="F187" i="14"/>
  <c r="G187" i="14" s="1"/>
  <c r="H186" i="14"/>
  <c r="J186" i="14" s="1"/>
  <c r="F186" i="14"/>
  <c r="G186" i="14" s="1"/>
  <c r="H185" i="14"/>
  <c r="J185" i="14" s="1"/>
  <c r="G185" i="14"/>
  <c r="F185" i="14"/>
  <c r="H184" i="14"/>
  <c r="J184" i="14" s="1"/>
  <c r="F184" i="14"/>
  <c r="G184" i="14" s="1"/>
  <c r="H183" i="14"/>
  <c r="J183" i="14" s="1"/>
  <c r="F183" i="14"/>
  <c r="G183" i="14" s="1"/>
  <c r="H182" i="14"/>
  <c r="J182" i="14" s="1"/>
  <c r="F182" i="14"/>
  <c r="G182" i="14" s="1"/>
  <c r="H181" i="14"/>
  <c r="J181" i="14" s="1"/>
  <c r="F181" i="14"/>
  <c r="G181" i="14" s="1"/>
  <c r="J180" i="14"/>
  <c r="H180" i="14"/>
  <c r="F180" i="14"/>
  <c r="G180" i="14" s="1"/>
  <c r="H179" i="14"/>
  <c r="J179" i="14" s="1"/>
  <c r="F179" i="14"/>
  <c r="G179" i="14" s="1"/>
  <c r="H178" i="14"/>
  <c r="J178" i="14" s="1"/>
  <c r="F178" i="14"/>
  <c r="G178" i="14" s="1"/>
  <c r="H177" i="14"/>
  <c r="J177" i="14" s="1"/>
  <c r="F177" i="14"/>
  <c r="G177" i="14" s="1"/>
  <c r="H176" i="14"/>
  <c r="J176" i="14" s="1"/>
  <c r="F176" i="14"/>
  <c r="G176" i="14" s="1"/>
  <c r="H175" i="14"/>
  <c r="J175" i="14" s="1"/>
  <c r="G175" i="14"/>
  <c r="F175" i="14"/>
  <c r="H174" i="14"/>
  <c r="J174" i="14" s="1"/>
  <c r="F174" i="14"/>
  <c r="G174" i="14" s="1"/>
  <c r="H173" i="14"/>
  <c r="J173" i="14" s="1"/>
  <c r="F173" i="14"/>
  <c r="G173" i="14" s="1"/>
  <c r="H172" i="14"/>
  <c r="J172" i="14" s="1"/>
  <c r="F172" i="14"/>
  <c r="G172" i="14" s="1"/>
  <c r="H171" i="14"/>
  <c r="J171" i="14" s="1"/>
  <c r="F171" i="14"/>
  <c r="G171" i="14" s="1"/>
  <c r="H170" i="14"/>
  <c r="J170" i="14" s="1"/>
  <c r="F170" i="14"/>
  <c r="G170" i="14" s="1"/>
  <c r="H169" i="14"/>
  <c r="J169" i="14" s="1"/>
  <c r="F169" i="14"/>
  <c r="G169" i="14" s="1"/>
  <c r="H168" i="14"/>
  <c r="J168" i="14" s="1"/>
  <c r="F168" i="14"/>
  <c r="G168" i="14" s="1"/>
  <c r="H167" i="14"/>
  <c r="J167" i="14" s="1"/>
  <c r="F167" i="14"/>
  <c r="G167" i="14" s="1"/>
  <c r="H166" i="14"/>
  <c r="J166" i="14" s="1"/>
  <c r="F166" i="14"/>
  <c r="G166" i="14" s="1"/>
  <c r="H165" i="14"/>
  <c r="J165" i="14" s="1"/>
  <c r="F165" i="14"/>
  <c r="G165" i="14" s="1"/>
  <c r="H164" i="14"/>
  <c r="J164" i="14" s="1"/>
  <c r="F164" i="14"/>
  <c r="G164" i="14" s="1"/>
  <c r="H163" i="14"/>
  <c r="J163" i="14" s="1"/>
  <c r="F163" i="14"/>
  <c r="G163" i="14" s="1"/>
  <c r="H162" i="14"/>
  <c r="J162" i="14" s="1"/>
  <c r="F162" i="14"/>
  <c r="G162" i="14" s="1"/>
  <c r="H161" i="14"/>
  <c r="J161" i="14" s="1"/>
  <c r="F161" i="14"/>
  <c r="G161" i="14" s="1"/>
  <c r="H160" i="14"/>
  <c r="J160" i="14" s="1"/>
  <c r="F160" i="14"/>
  <c r="G160" i="14" s="1"/>
  <c r="H159" i="14"/>
  <c r="J159" i="14" s="1"/>
  <c r="G159" i="14"/>
  <c r="F159" i="14"/>
  <c r="H158" i="14"/>
  <c r="J158" i="14" s="1"/>
  <c r="F158" i="14"/>
  <c r="G158" i="14" s="1"/>
  <c r="H157" i="14"/>
  <c r="J157" i="14" s="1"/>
  <c r="G157" i="14"/>
  <c r="F157" i="14"/>
  <c r="H156" i="14"/>
  <c r="J156" i="14" s="1"/>
  <c r="F156" i="14"/>
  <c r="G156" i="14" s="1"/>
  <c r="H155" i="14"/>
  <c r="J155" i="14" s="1"/>
  <c r="F155" i="14"/>
  <c r="G155" i="14" s="1"/>
  <c r="J154" i="14"/>
  <c r="H154" i="14"/>
  <c r="F154" i="14"/>
  <c r="G154" i="14" s="1"/>
  <c r="H153" i="14"/>
  <c r="J153" i="14" s="1"/>
  <c r="F153" i="14"/>
  <c r="G153" i="14" s="1"/>
  <c r="H152" i="14"/>
  <c r="J152" i="14" s="1"/>
  <c r="F152" i="14"/>
  <c r="G152" i="14" s="1"/>
  <c r="H151" i="14"/>
  <c r="J151" i="14" s="1"/>
  <c r="F151" i="14"/>
  <c r="G151" i="14" s="1"/>
  <c r="H150" i="14"/>
  <c r="J150" i="14" s="1"/>
  <c r="F150" i="14"/>
  <c r="G150" i="14" s="1"/>
  <c r="H149" i="14"/>
  <c r="J149" i="14" s="1"/>
  <c r="F149" i="14"/>
  <c r="G149" i="14" s="1"/>
  <c r="J148" i="14"/>
  <c r="H148" i="14"/>
  <c r="F148" i="14"/>
  <c r="G148" i="14" s="1"/>
  <c r="H147" i="14"/>
  <c r="J147" i="14" s="1"/>
  <c r="F147" i="14"/>
  <c r="G147" i="14" s="1"/>
  <c r="H146" i="14"/>
  <c r="J146" i="14" s="1"/>
  <c r="F146" i="14"/>
  <c r="G146" i="14" s="1"/>
  <c r="H145" i="14"/>
  <c r="J145" i="14" s="1"/>
  <c r="F145" i="14"/>
  <c r="G145" i="14" s="1"/>
  <c r="H144" i="14"/>
  <c r="J144" i="14" s="1"/>
  <c r="F144" i="14"/>
  <c r="G144" i="14" s="1"/>
  <c r="H143" i="14"/>
  <c r="J143" i="14" s="1"/>
  <c r="F143" i="14"/>
  <c r="G143" i="14" s="1"/>
  <c r="H142" i="14"/>
  <c r="J142" i="14" s="1"/>
  <c r="F142" i="14"/>
  <c r="G142" i="14" s="1"/>
  <c r="H141" i="14"/>
  <c r="J141" i="14" s="1"/>
  <c r="F141" i="14"/>
  <c r="G141" i="14" s="1"/>
  <c r="J140" i="14"/>
  <c r="H140" i="14"/>
  <c r="F140" i="14"/>
  <c r="G140" i="14" s="1"/>
  <c r="H139" i="14"/>
  <c r="J139" i="14" s="1"/>
  <c r="F139" i="14"/>
  <c r="G139" i="14" s="1"/>
  <c r="H138" i="14"/>
  <c r="J138" i="14" s="1"/>
  <c r="F138" i="14"/>
  <c r="G138" i="14" s="1"/>
  <c r="H137" i="14"/>
  <c r="J137" i="14" s="1"/>
  <c r="F137" i="14"/>
  <c r="G137" i="14" s="1"/>
  <c r="H136" i="14"/>
  <c r="J136" i="14" s="1"/>
  <c r="F136" i="14"/>
  <c r="G136" i="14" s="1"/>
  <c r="H135" i="14"/>
  <c r="J135" i="14" s="1"/>
  <c r="G135" i="14"/>
  <c r="F135" i="14"/>
  <c r="H134" i="14"/>
  <c r="J134" i="14" s="1"/>
  <c r="F134" i="14"/>
  <c r="G134" i="14" s="1"/>
  <c r="H133" i="14"/>
  <c r="J133" i="14" s="1"/>
  <c r="F133" i="14"/>
  <c r="G133" i="14" s="1"/>
  <c r="H132" i="14"/>
  <c r="J132" i="14" s="1"/>
  <c r="F132" i="14"/>
  <c r="G132" i="14" s="1"/>
  <c r="H131" i="14"/>
  <c r="J131" i="14" s="1"/>
  <c r="F131" i="14"/>
  <c r="G131" i="14" s="1"/>
  <c r="H130" i="14"/>
  <c r="J130" i="14" s="1"/>
  <c r="F130" i="14"/>
  <c r="G130" i="14" s="1"/>
  <c r="H129" i="14"/>
  <c r="J129" i="14" s="1"/>
  <c r="F129" i="14"/>
  <c r="G129" i="14" s="1"/>
  <c r="H128" i="14"/>
  <c r="J128" i="14" s="1"/>
  <c r="F128" i="14"/>
  <c r="G128" i="14" s="1"/>
  <c r="H127" i="14"/>
  <c r="J127" i="14" s="1"/>
  <c r="F127" i="14"/>
  <c r="G127" i="14" s="1"/>
  <c r="H126" i="14"/>
  <c r="J126" i="14" s="1"/>
  <c r="F126" i="14"/>
  <c r="G126" i="14" s="1"/>
  <c r="H125" i="14"/>
  <c r="J125" i="14" s="1"/>
  <c r="F125" i="14"/>
  <c r="G125" i="14" s="1"/>
  <c r="H124" i="14"/>
  <c r="J124" i="14" s="1"/>
  <c r="F124" i="14"/>
  <c r="G124" i="14" s="1"/>
  <c r="H123" i="14"/>
  <c r="J123" i="14" s="1"/>
  <c r="F123" i="14"/>
  <c r="G123" i="14" s="1"/>
  <c r="H122" i="14"/>
  <c r="J122" i="14" s="1"/>
  <c r="F122" i="14"/>
  <c r="G122" i="14" s="1"/>
  <c r="H121" i="14"/>
  <c r="J121" i="14" s="1"/>
  <c r="F121" i="14"/>
  <c r="G121" i="14" s="1"/>
  <c r="H120" i="14"/>
  <c r="J120" i="14" s="1"/>
  <c r="F120" i="14"/>
  <c r="G120" i="14" s="1"/>
  <c r="H119" i="14"/>
  <c r="J119" i="14" s="1"/>
  <c r="F119" i="14"/>
  <c r="G119" i="14" s="1"/>
  <c r="H118" i="14"/>
  <c r="J118" i="14" s="1"/>
  <c r="F118" i="14"/>
  <c r="G118" i="14" s="1"/>
  <c r="H117" i="14"/>
  <c r="J117" i="14" s="1"/>
  <c r="F117" i="14"/>
  <c r="G117" i="14" s="1"/>
  <c r="H116" i="14"/>
  <c r="J116" i="14" s="1"/>
  <c r="F116" i="14"/>
  <c r="G116" i="14" s="1"/>
  <c r="H115" i="14"/>
  <c r="J115" i="14" s="1"/>
  <c r="F115" i="14"/>
  <c r="G115" i="14" s="1"/>
  <c r="H114" i="14"/>
  <c r="J114" i="14" s="1"/>
  <c r="F114" i="14"/>
  <c r="G114" i="14" s="1"/>
  <c r="H113" i="14"/>
  <c r="J113" i="14" s="1"/>
  <c r="F113" i="14"/>
  <c r="G113" i="14" s="1"/>
  <c r="J112" i="14"/>
  <c r="H112" i="14"/>
  <c r="F112" i="14"/>
  <c r="G112" i="14" s="1"/>
  <c r="H111" i="14"/>
  <c r="J111" i="14" s="1"/>
  <c r="F111" i="14"/>
  <c r="G111" i="14" s="1"/>
  <c r="H110" i="14"/>
  <c r="J110" i="14" s="1"/>
  <c r="F110" i="14"/>
  <c r="G110" i="14" s="1"/>
  <c r="H109" i="14"/>
  <c r="J109" i="14" s="1"/>
  <c r="F109" i="14"/>
  <c r="G109" i="14" s="1"/>
  <c r="H108" i="14"/>
  <c r="J108" i="14" s="1"/>
  <c r="F108" i="14"/>
  <c r="G108" i="14" s="1"/>
  <c r="H107" i="14"/>
  <c r="J107" i="14" s="1"/>
  <c r="F107" i="14"/>
  <c r="G107" i="14" s="1"/>
  <c r="J106" i="14"/>
  <c r="H106" i="14"/>
  <c r="F106" i="14"/>
  <c r="G106" i="14" s="1"/>
  <c r="H105" i="14"/>
  <c r="J105" i="14" s="1"/>
  <c r="F105" i="14"/>
  <c r="G105" i="14" s="1"/>
  <c r="H104" i="14"/>
  <c r="J104" i="14" s="1"/>
  <c r="F104" i="14"/>
  <c r="G104" i="14" s="1"/>
  <c r="H103" i="14"/>
  <c r="J103" i="14" s="1"/>
  <c r="F103" i="14"/>
  <c r="G103" i="14" s="1"/>
  <c r="J102" i="14"/>
  <c r="H102" i="14"/>
  <c r="F102" i="14"/>
  <c r="G102" i="14" s="1"/>
  <c r="H101" i="14"/>
  <c r="J101" i="14" s="1"/>
  <c r="F101" i="14"/>
  <c r="G101" i="14" s="1"/>
  <c r="H100" i="14"/>
  <c r="J100" i="14" s="1"/>
  <c r="F100" i="14"/>
  <c r="G100" i="14" s="1"/>
  <c r="H99" i="14"/>
  <c r="J99" i="14" s="1"/>
  <c r="F99" i="14"/>
  <c r="G99" i="14" s="1"/>
  <c r="H98" i="14"/>
  <c r="J98" i="14" s="1"/>
  <c r="F98" i="14"/>
  <c r="G98" i="14" s="1"/>
  <c r="H97" i="14"/>
  <c r="J97" i="14" s="1"/>
  <c r="F97" i="14"/>
  <c r="G97" i="14" s="1"/>
  <c r="H96" i="14"/>
  <c r="J96" i="14" s="1"/>
  <c r="F96" i="14"/>
  <c r="G96" i="14" s="1"/>
  <c r="H95" i="14"/>
  <c r="J95" i="14" s="1"/>
  <c r="F95" i="14"/>
  <c r="G95" i="14" s="1"/>
  <c r="H94" i="14"/>
  <c r="J94" i="14" s="1"/>
  <c r="F94" i="14"/>
  <c r="G94" i="14" s="1"/>
  <c r="H93" i="14"/>
  <c r="J93" i="14" s="1"/>
  <c r="F93" i="14"/>
  <c r="G93" i="14" s="1"/>
  <c r="J92" i="14"/>
  <c r="H92" i="14"/>
  <c r="F92" i="14"/>
  <c r="G92" i="14" s="1"/>
  <c r="H91" i="14"/>
  <c r="J91" i="14" s="1"/>
  <c r="F91" i="14"/>
  <c r="G91" i="14" s="1"/>
  <c r="H90" i="14"/>
  <c r="J90" i="14" s="1"/>
  <c r="F90" i="14"/>
  <c r="G90" i="14" s="1"/>
  <c r="H89" i="14"/>
  <c r="J89" i="14" s="1"/>
  <c r="F89" i="14"/>
  <c r="G89" i="14" s="1"/>
  <c r="H88" i="14"/>
  <c r="J88" i="14" s="1"/>
  <c r="F88" i="14"/>
  <c r="G88" i="14" s="1"/>
  <c r="H87" i="14"/>
  <c r="J87" i="14" s="1"/>
  <c r="F87" i="14"/>
  <c r="G87" i="14" s="1"/>
  <c r="H86" i="14"/>
  <c r="J86" i="14" s="1"/>
  <c r="F86" i="14"/>
  <c r="G86" i="14" s="1"/>
  <c r="H85" i="14"/>
  <c r="J85" i="14" s="1"/>
  <c r="F85" i="14"/>
  <c r="G85" i="14" s="1"/>
  <c r="H84" i="14"/>
  <c r="J84" i="14" s="1"/>
  <c r="F84" i="14"/>
  <c r="G84" i="14" s="1"/>
  <c r="H83" i="14"/>
  <c r="J83" i="14" s="1"/>
  <c r="F83" i="14"/>
  <c r="G83" i="14" s="1"/>
  <c r="H82" i="14"/>
  <c r="J82" i="14" s="1"/>
  <c r="F82" i="14"/>
  <c r="G82" i="14" s="1"/>
  <c r="H81" i="14"/>
  <c r="J81" i="14" s="1"/>
  <c r="F81" i="14"/>
  <c r="G81" i="14" s="1"/>
  <c r="H80" i="14"/>
  <c r="J80" i="14" s="1"/>
  <c r="F80" i="14"/>
  <c r="G80" i="14" s="1"/>
  <c r="H79" i="14"/>
  <c r="J79" i="14" s="1"/>
  <c r="F79" i="14"/>
  <c r="G79" i="14" s="1"/>
  <c r="H78" i="14"/>
  <c r="J78" i="14" s="1"/>
  <c r="F78" i="14"/>
  <c r="G78" i="14" s="1"/>
  <c r="H77" i="14"/>
  <c r="J77" i="14" s="1"/>
  <c r="F77" i="14"/>
  <c r="G77" i="14" s="1"/>
  <c r="H76" i="14"/>
  <c r="J76" i="14" s="1"/>
  <c r="F76" i="14"/>
  <c r="G76" i="14" s="1"/>
  <c r="H75" i="14"/>
  <c r="J75" i="14" s="1"/>
  <c r="F75" i="14"/>
  <c r="G75" i="14" s="1"/>
  <c r="J74" i="14"/>
  <c r="H74" i="14"/>
  <c r="F74" i="14"/>
  <c r="G74" i="14" s="1"/>
  <c r="H73" i="14"/>
  <c r="J73" i="14" s="1"/>
  <c r="F73" i="14"/>
  <c r="G73" i="14" s="1"/>
  <c r="H72" i="14"/>
  <c r="J72" i="14" s="1"/>
  <c r="F72" i="14"/>
  <c r="G72" i="14" s="1"/>
  <c r="H71" i="14"/>
  <c r="J71" i="14" s="1"/>
  <c r="F71" i="14"/>
  <c r="G71" i="14" s="1"/>
  <c r="H70" i="14"/>
  <c r="J70" i="14" s="1"/>
  <c r="F70" i="14"/>
  <c r="G70" i="14" s="1"/>
  <c r="H69" i="14"/>
  <c r="J69" i="14" s="1"/>
  <c r="F69" i="14"/>
  <c r="G69" i="14" s="1"/>
  <c r="H68" i="14"/>
  <c r="J68" i="14" s="1"/>
  <c r="F68" i="14"/>
  <c r="G68" i="14" s="1"/>
  <c r="H67" i="14"/>
  <c r="J67" i="14" s="1"/>
  <c r="F67" i="14"/>
  <c r="G67" i="14" s="1"/>
  <c r="H66" i="14"/>
  <c r="J66" i="14" s="1"/>
  <c r="F66" i="14"/>
  <c r="G66" i="14" s="1"/>
  <c r="H65" i="14"/>
  <c r="J65" i="14" s="1"/>
  <c r="F65" i="14"/>
  <c r="G65" i="14" s="1"/>
  <c r="H64" i="14"/>
  <c r="J64" i="14" s="1"/>
  <c r="F64" i="14"/>
  <c r="G64" i="14" s="1"/>
  <c r="H63" i="14"/>
  <c r="J63" i="14" s="1"/>
  <c r="F63" i="14"/>
  <c r="G63" i="14" s="1"/>
  <c r="H62" i="14"/>
  <c r="J62" i="14" s="1"/>
  <c r="F62" i="14"/>
  <c r="G62" i="14" s="1"/>
  <c r="H61" i="14"/>
  <c r="J61" i="14" s="1"/>
  <c r="F61" i="14"/>
  <c r="G61" i="14" s="1"/>
  <c r="H60" i="14"/>
  <c r="J60" i="14" s="1"/>
  <c r="F60" i="14"/>
  <c r="G60" i="14" s="1"/>
  <c r="H59" i="14"/>
  <c r="J59" i="14" s="1"/>
  <c r="F59" i="14"/>
  <c r="G59" i="14" s="1"/>
  <c r="J58" i="14"/>
  <c r="H58" i="14"/>
  <c r="F58" i="14"/>
  <c r="G58" i="14" s="1"/>
  <c r="H57" i="14"/>
  <c r="J57" i="14" s="1"/>
  <c r="F57" i="14"/>
  <c r="G57" i="14" s="1"/>
  <c r="H56" i="14"/>
  <c r="J56" i="14" s="1"/>
  <c r="F56" i="14"/>
  <c r="G56" i="14" s="1"/>
  <c r="H55" i="14"/>
  <c r="J55" i="14" s="1"/>
  <c r="F55" i="14"/>
  <c r="G55" i="14" s="1"/>
  <c r="J54" i="14"/>
  <c r="H54" i="14"/>
  <c r="F54" i="14"/>
  <c r="G54" i="14" s="1"/>
  <c r="J53" i="14"/>
  <c r="H53" i="14"/>
  <c r="F53" i="14"/>
  <c r="G53" i="14" s="1"/>
  <c r="J52" i="14"/>
  <c r="H52" i="14"/>
  <c r="F52" i="14"/>
  <c r="G52" i="14" s="1"/>
  <c r="H51" i="14"/>
  <c r="J51" i="14" s="1"/>
  <c r="F51" i="14"/>
  <c r="G51" i="14" s="1"/>
  <c r="H50" i="14"/>
  <c r="J50" i="14" s="1"/>
  <c r="F50" i="14"/>
  <c r="G50" i="14" s="1"/>
  <c r="H49" i="14"/>
  <c r="J49" i="14" s="1"/>
  <c r="F49" i="14"/>
  <c r="G49" i="14" s="1"/>
  <c r="H48" i="14"/>
  <c r="J48" i="14" s="1"/>
  <c r="F48" i="14"/>
  <c r="G48" i="14" s="1"/>
  <c r="H47" i="14"/>
  <c r="J47" i="14" s="1"/>
  <c r="F47" i="14"/>
  <c r="G47" i="14" s="1"/>
  <c r="H46" i="14"/>
  <c r="J46" i="14" s="1"/>
  <c r="G46" i="14"/>
  <c r="F46" i="14"/>
  <c r="H45" i="14"/>
  <c r="J45" i="14" s="1"/>
  <c r="F45" i="14"/>
  <c r="G45" i="14" s="1"/>
  <c r="H44" i="14"/>
  <c r="J44" i="14" s="1"/>
  <c r="F44" i="14"/>
  <c r="G44" i="14" s="1"/>
  <c r="H43" i="14"/>
  <c r="J43" i="14" s="1"/>
  <c r="F43" i="14"/>
  <c r="G43" i="14" s="1"/>
  <c r="H41" i="14"/>
  <c r="J41" i="14" s="1"/>
  <c r="F41" i="14"/>
  <c r="G41" i="14" s="1"/>
  <c r="H40" i="14"/>
  <c r="J40" i="14" s="1"/>
  <c r="G40" i="14"/>
  <c r="F40" i="14"/>
  <c r="H39" i="14"/>
  <c r="J39" i="14" s="1"/>
  <c r="F39" i="14"/>
  <c r="G39" i="14" s="1"/>
  <c r="H38" i="14"/>
  <c r="J38" i="14" s="1"/>
  <c r="F38" i="14"/>
  <c r="G38" i="14" s="1"/>
  <c r="H37" i="14"/>
  <c r="J37" i="14" s="1"/>
  <c r="F37" i="14"/>
  <c r="G37" i="14" s="1"/>
  <c r="J36" i="14"/>
  <c r="H36" i="14"/>
  <c r="F36" i="14"/>
  <c r="G36" i="14" s="1"/>
  <c r="H35" i="14"/>
  <c r="J35" i="14" s="1"/>
  <c r="F35" i="14"/>
  <c r="G35" i="14" s="1"/>
  <c r="H34" i="14"/>
  <c r="J34" i="14" s="1"/>
  <c r="G34" i="14"/>
  <c r="F34" i="14"/>
  <c r="H33" i="14"/>
  <c r="J33" i="14" s="1"/>
  <c r="G33" i="14"/>
  <c r="F33" i="14"/>
  <c r="H32" i="14"/>
  <c r="J32" i="14" s="1"/>
  <c r="G32" i="14"/>
  <c r="F32" i="14"/>
  <c r="H31" i="14"/>
  <c r="J31" i="14" s="1"/>
  <c r="F31" i="14"/>
  <c r="G31" i="14" s="1"/>
  <c r="J30" i="14"/>
  <c r="H30" i="14"/>
  <c r="F30" i="14"/>
  <c r="G30" i="14" s="1"/>
  <c r="H29" i="14"/>
  <c r="J29" i="14" s="1"/>
  <c r="F29" i="14"/>
  <c r="G29" i="14" s="1"/>
  <c r="J28" i="14"/>
  <c r="H28" i="14"/>
  <c r="G28" i="14"/>
  <c r="F28" i="14"/>
  <c r="H27" i="14"/>
  <c r="J27" i="14" s="1"/>
  <c r="G27" i="14"/>
  <c r="F27" i="14"/>
  <c r="H26" i="14"/>
  <c r="J26" i="14" s="1"/>
  <c r="F26" i="14"/>
  <c r="G26" i="14" s="1"/>
  <c r="H25" i="14"/>
  <c r="J25" i="14" s="1"/>
  <c r="F25" i="14"/>
  <c r="G25" i="14" s="1"/>
  <c r="J24" i="14"/>
  <c r="H24" i="14"/>
  <c r="F24" i="14"/>
  <c r="G24" i="14" s="1"/>
  <c r="H23" i="14"/>
  <c r="J23" i="14" s="1"/>
  <c r="F23" i="14"/>
  <c r="G23" i="14" s="1"/>
  <c r="H22" i="14"/>
  <c r="J22" i="14" s="1"/>
  <c r="F22" i="14"/>
  <c r="G22" i="14" s="1"/>
  <c r="H21" i="14"/>
  <c r="J21" i="14" s="1"/>
  <c r="G21" i="14"/>
  <c r="F21" i="14"/>
  <c r="H20" i="14"/>
  <c r="J20" i="14" s="1"/>
  <c r="F20" i="14"/>
  <c r="G20" i="14" s="1"/>
  <c r="H19" i="14"/>
  <c r="J19" i="14" s="1"/>
  <c r="F19" i="14"/>
  <c r="G19" i="14" s="1"/>
  <c r="H18" i="14"/>
  <c r="J18" i="14" s="1"/>
  <c r="F18" i="14"/>
  <c r="G18" i="14" s="1"/>
  <c r="H17" i="14"/>
  <c r="J17" i="14" s="1"/>
  <c r="F17" i="14"/>
  <c r="G17" i="14" s="1"/>
  <c r="H16" i="14"/>
  <c r="J16" i="14" s="1"/>
  <c r="G16" i="14"/>
  <c r="F16" i="14"/>
  <c r="H15" i="14"/>
  <c r="J15" i="14" s="1"/>
  <c r="F15" i="14"/>
  <c r="G15" i="14" s="1"/>
  <c r="J14" i="14"/>
  <c r="H14" i="14"/>
  <c r="F14" i="14"/>
  <c r="G14" i="14" s="1"/>
  <c r="H13" i="14"/>
  <c r="J13" i="14" s="1"/>
  <c r="F13" i="14"/>
  <c r="G13" i="14" s="1"/>
  <c r="J12" i="14"/>
  <c r="H12" i="14"/>
  <c r="F12" i="14"/>
  <c r="G12" i="14" s="1"/>
  <c r="H11" i="14"/>
  <c r="J11" i="14" s="1"/>
  <c r="F11" i="14"/>
  <c r="G11" i="14" s="1"/>
  <c r="H10" i="14"/>
  <c r="J10" i="14" s="1"/>
  <c r="G10" i="14"/>
  <c r="F10" i="14"/>
  <c r="H9" i="14"/>
  <c r="J9" i="14" s="1"/>
  <c r="G9" i="14"/>
  <c r="F9" i="14"/>
  <c r="H8" i="14"/>
  <c r="J8" i="14" s="1"/>
  <c r="F8" i="14"/>
  <c r="G8" i="14" s="1"/>
  <c r="H7" i="14"/>
  <c r="J7" i="14" s="1"/>
  <c r="F7" i="14"/>
  <c r="G7" i="14" s="1"/>
  <c r="B6" i="14"/>
  <c r="A5" i="14"/>
  <c r="G4" i="14"/>
  <c r="A4" i="14"/>
  <c r="C13" i="13"/>
  <c r="B13" i="13"/>
  <c r="C11" i="13"/>
  <c r="B11" i="13"/>
  <c r="C9" i="13"/>
  <c r="B9" i="13"/>
  <c r="B7" i="13"/>
  <c r="A5" i="13"/>
  <c r="G4" i="13"/>
  <c r="A4" i="13"/>
  <c r="G511" i="12"/>
  <c r="H511" i="12" s="1"/>
  <c r="E511" i="12"/>
  <c r="G510" i="12"/>
  <c r="H510" i="12" s="1"/>
  <c r="E510" i="12"/>
  <c r="G509" i="12"/>
  <c r="H509" i="12" s="1"/>
  <c r="E509" i="12"/>
  <c r="H508" i="12"/>
  <c r="G508" i="12"/>
  <c r="E508" i="12"/>
  <c r="G507" i="12"/>
  <c r="H507" i="12" s="1"/>
  <c r="E507" i="12"/>
  <c r="G506" i="12"/>
  <c r="H506" i="12" s="1"/>
  <c r="E506" i="12"/>
  <c r="G505" i="12"/>
  <c r="H505" i="12" s="1"/>
  <c r="E505" i="12"/>
  <c r="G504" i="12"/>
  <c r="H504" i="12" s="1"/>
  <c r="E504" i="12"/>
  <c r="G503" i="12"/>
  <c r="H503" i="12" s="1"/>
  <c r="E503" i="12"/>
  <c r="G502" i="12"/>
  <c r="H502" i="12" s="1"/>
  <c r="E502" i="12"/>
  <c r="G501" i="12"/>
  <c r="H501" i="12" s="1"/>
  <c r="E501" i="12"/>
  <c r="G500" i="12"/>
  <c r="H500" i="12" s="1"/>
  <c r="E500" i="12"/>
  <c r="G499" i="12"/>
  <c r="H499" i="12" s="1"/>
  <c r="E499" i="12"/>
  <c r="G498" i="12"/>
  <c r="H498" i="12" s="1"/>
  <c r="E498" i="12"/>
  <c r="G497" i="12"/>
  <c r="H497" i="12" s="1"/>
  <c r="E497" i="12"/>
  <c r="G496" i="12"/>
  <c r="H496" i="12" s="1"/>
  <c r="E496" i="12"/>
  <c r="G495" i="12"/>
  <c r="H495" i="12" s="1"/>
  <c r="E495" i="12"/>
  <c r="G494" i="12"/>
  <c r="H494" i="12" s="1"/>
  <c r="E494" i="12"/>
  <c r="G493" i="12"/>
  <c r="H493" i="12" s="1"/>
  <c r="E493" i="12"/>
  <c r="G492" i="12"/>
  <c r="H492" i="12" s="1"/>
  <c r="E492" i="12"/>
  <c r="G491" i="12"/>
  <c r="H491" i="12" s="1"/>
  <c r="E491" i="12"/>
  <c r="H490" i="12"/>
  <c r="G490" i="12"/>
  <c r="E490" i="12"/>
  <c r="G489" i="12"/>
  <c r="H489" i="12" s="1"/>
  <c r="E489" i="12"/>
  <c r="G488" i="12"/>
  <c r="H488" i="12" s="1"/>
  <c r="E488" i="12"/>
  <c r="G487" i="12"/>
  <c r="H487" i="12" s="1"/>
  <c r="E487" i="12"/>
  <c r="H486" i="12"/>
  <c r="G486" i="12"/>
  <c r="E486" i="12"/>
  <c r="G485" i="12"/>
  <c r="H485" i="12" s="1"/>
  <c r="E485" i="12"/>
  <c r="G484" i="12"/>
  <c r="H484" i="12" s="1"/>
  <c r="E484" i="12"/>
  <c r="G483" i="12"/>
  <c r="H483" i="12" s="1"/>
  <c r="E483" i="12"/>
  <c r="G482" i="12"/>
  <c r="H482" i="12" s="1"/>
  <c r="E482" i="12"/>
  <c r="H481" i="12"/>
  <c r="G481" i="12"/>
  <c r="E481" i="12"/>
  <c r="G480" i="12"/>
  <c r="H480" i="12" s="1"/>
  <c r="E480" i="12"/>
  <c r="G479" i="12"/>
  <c r="H479" i="12" s="1"/>
  <c r="E479" i="12"/>
  <c r="H478" i="12"/>
  <c r="G478" i="12"/>
  <c r="E478" i="12"/>
  <c r="G477" i="12"/>
  <c r="H477" i="12" s="1"/>
  <c r="E477" i="12"/>
  <c r="G476" i="12"/>
  <c r="H476" i="12" s="1"/>
  <c r="E476" i="12"/>
  <c r="G475" i="12"/>
  <c r="H475" i="12" s="1"/>
  <c r="E475" i="12"/>
  <c r="G474" i="12"/>
  <c r="H474" i="12" s="1"/>
  <c r="E474" i="12"/>
  <c r="G473" i="12"/>
  <c r="H473" i="12" s="1"/>
  <c r="E473" i="12"/>
  <c r="G472" i="12"/>
  <c r="H472" i="12" s="1"/>
  <c r="E472" i="12"/>
  <c r="G471" i="12"/>
  <c r="H471" i="12" s="1"/>
  <c r="E471" i="12"/>
  <c r="G470" i="12"/>
  <c r="H470" i="12" s="1"/>
  <c r="E470" i="12"/>
  <c r="G469" i="12"/>
  <c r="H469" i="12" s="1"/>
  <c r="E469" i="12"/>
  <c r="G468" i="12"/>
  <c r="H468" i="12" s="1"/>
  <c r="E468" i="12"/>
  <c r="G467" i="12"/>
  <c r="H467" i="12" s="1"/>
  <c r="E467" i="12"/>
  <c r="H466" i="12"/>
  <c r="G466" i="12"/>
  <c r="E466" i="12"/>
  <c r="G465" i="12"/>
  <c r="H465" i="12" s="1"/>
  <c r="E465" i="12"/>
  <c r="G464" i="12"/>
  <c r="H464" i="12" s="1"/>
  <c r="E464" i="12"/>
  <c r="G463" i="12"/>
  <c r="H463" i="12" s="1"/>
  <c r="E463" i="12"/>
  <c r="G462" i="12"/>
  <c r="H462" i="12" s="1"/>
  <c r="E462" i="12"/>
  <c r="G461" i="12"/>
  <c r="H461" i="12" s="1"/>
  <c r="E461" i="12"/>
  <c r="G460" i="12"/>
  <c r="H460" i="12" s="1"/>
  <c r="E460" i="12"/>
  <c r="G459" i="12"/>
  <c r="H459" i="12" s="1"/>
  <c r="E459" i="12"/>
  <c r="G458" i="12"/>
  <c r="H458" i="12" s="1"/>
  <c r="E458" i="12"/>
  <c r="G457" i="12"/>
  <c r="H457" i="12" s="1"/>
  <c r="E457" i="12"/>
  <c r="G456" i="12"/>
  <c r="H456" i="12" s="1"/>
  <c r="E456" i="12"/>
  <c r="G455" i="12"/>
  <c r="H455" i="12" s="1"/>
  <c r="E455" i="12"/>
  <c r="H454" i="12"/>
  <c r="G454" i="12"/>
  <c r="E454" i="12"/>
  <c r="G453" i="12"/>
  <c r="H453" i="12" s="1"/>
  <c r="E453" i="12"/>
  <c r="G452" i="12"/>
  <c r="H452" i="12" s="1"/>
  <c r="E452" i="12"/>
  <c r="G451" i="12"/>
  <c r="H451" i="12" s="1"/>
  <c r="E451" i="12"/>
  <c r="G450" i="12"/>
  <c r="H450" i="12" s="1"/>
  <c r="E450" i="12"/>
  <c r="G449" i="12"/>
  <c r="H449" i="12" s="1"/>
  <c r="E449" i="12"/>
  <c r="G448" i="12"/>
  <c r="H448" i="12" s="1"/>
  <c r="E448" i="12"/>
  <c r="G447" i="12"/>
  <c r="H447" i="12" s="1"/>
  <c r="E447" i="12"/>
  <c r="G446" i="12"/>
  <c r="H446" i="12" s="1"/>
  <c r="E446" i="12"/>
  <c r="H445" i="12"/>
  <c r="G445" i="12"/>
  <c r="E445" i="12"/>
  <c r="G444" i="12"/>
  <c r="H444" i="12" s="1"/>
  <c r="E444" i="12"/>
  <c r="G443" i="12"/>
  <c r="H443" i="12" s="1"/>
  <c r="E443" i="12"/>
  <c r="G442" i="12"/>
  <c r="H442" i="12" s="1"/>
  <c r="E442" i="12"/>
  <c r="G441" i="12"/>
  <c r="H441" i="12" s="1"/>
  <c r="E441" i="12"/>
  <c r="G440" i="12"/>
  <c r="H440" i="12" s="1"/>
  <c r="E440" i="12"/>
  <c r="G439" i="12"/>
  <c r="H439" i="12" s="1"/>
  <c r="E439" i="12"/>
  <c r="G438" i="12"/>
  <c r="H438" i="12" s="1"/>
  <c r="E438" i="12"/>
  <c r="G437" i="12"/>
  <c r="H437" i="12" s="1"/>
  <c r="E437" i="12"/>
  <c r="G436" i="12"/>
  <c r="H436" i="12" s="1"/>
  <c r="E436" i="12"/>
  <c r="G435" i="12"/>
  <c r="H435" i="12" s="1"/>
  <c r="E435" i="12"/>
  <c r="G434" i="12"/>
  <c r="H434" i="12" s="1"/>
  <c r="E434" i="12"/>
  <c r="G433" i="12"/>
  <c r="H433" i="12" s="1"/>
  <c r="E433" i="12"/>
  <c r="G432" i="12"/>
  <c r="H432" i="12" s="1"/>
  <c r="E432" i="12"/>
  <c r="G431" i="12"/>
  <c r="H431" i="12" s="1"/>
  <c r="E431" i="12"/>
  <c r="H430" i="12"/>
  <c r="G430" i="12"/>
  <c r="E430" i="12"/>
  <c r="H429" i="12"/>
  <c r="G429" i="12"/>
  <c r="E429" i="12"/>
  <c r="H428" i="12"/>
  <c r="G428" i="12"/>
  <c r="E428" i="12"/>
  <c r="G427" i="12"/>
  <c r="H427" i="12" s="1"/>
  <c r="E427" i="12"/>
  <c r="G426" i="12"/>
  <c r="H426" i="12" s="1"/>
  <c r="E426" i="12"/>
  <c r="G425" i="12"/>
  <c r="H425" i="12" s="1"/>
  <c r="E425" i="12"/>
  <c r="G424" i="12"/>
  <c r="H424" i="12" s="1"/>
  <c r="E424" i="12"/>
  <c r="G423" i="12"/>
  <c r="H423" i="12" s="1"/>
  <c r="E423" i="12"/>
  <c r="G422" i="12"/>
  <c r="H422" i="12" s="1"/>
  <c r="E422" i="12"/>
  <c r="H421" i="12"/>
  <c r="G421" i="12"/>
  <c r="E421" i="12"/>
  <c r="G420" i="12"/>
  <c r="H420" i="12" s="1"/>
  <c r="E420" i="12"/>
  <c r="G419" i="12"/>
  <c r="H419" i="12" s="1"/>
  <c r="E419" i="12"/>
  <c r="G418" i="12"/>
  <c r="H418" i="12" s="1"/>
  <c r="E418" i="12"/>
  <c r="G417" i="12"/>
  <c r="H417" i="12" s="1"/>
  <c r="E417" i="12"/>
  <c r="G416" i="12"/>
  <c r="H416" i="12" s="1"/>
  <c r="E416" i="12"/>
  <c r="G415" i="12"/>
  <c r="H415" i="12" s="1"/>
  <c r="E415" i="12"/>
  <c r="G414" i="12"/>
  <c r="H414" i="12" s="1"/>
  <c r="E414" i="12"/>
  <c r="G413" i="12"/>
  <c r="H413" i="12" s="1"/>
  <c r="E413" i="12"/>
  <c r="G412" i="12"/>
  <c r="H412" i="12" s="1"/>
  <c r="E412" i="12"/>
  <c r="G411" i="12"/>
  <c r="H411" i="12" s="1"/>
  <c r="E411" i="12"/>
  <c r="G410" i="12"/>
  <c r="H410" i="12" s="1"/>
  <c r="E410" i="12"/>
  <c r="G409" i="12"/>
  <c r="H409" i="12" s="1"/>
  <c r="E409" i="12"/>
  <c r="G408" i="12"/>
  <c r="H408" i="12" s="1"/>
  <c r="E408" i="12"/>
  <c r="G407" i="12"/>
  <c r="H407" i="12" s="1"/>
  <c r="E407" i="12"/>
  <c r="H406" i="12"/>
  <c r="G406" i="12"/>
  <c r="E406" i="12"/>
  <c r="H405" i="12"/>
  <c r="G405" i="12"/>
  <c r="E405" i="12"/>
  <c r="G404" i="12"/>
  <c r="H404" i="12" s="1"/>
  <c r="E404" i="12"/>
  <c r="G403" i="12"/>
  <c r="H403" i="12" s="1"/>
  <c r="E403" i="12"/>
  <c r="G402" i="12"/>
  <c r="H402" i="12" s="1"/>
  <c r="E402" i="12"/>
  <c r="G401" i="12"/>
  <c r="H401" i="12" s="1"/>
  <c r="E401" i="12"/>
  <c r="H400" i="12"/>
  <c r="G400" i="12"/>
  <c r="E400" i="12"/>
  <c r="G399" i="12"/>
  <c r="H399" i="12" s="1"/>
  <c r="E399" i="12"/>
  <c r="G398" i="12"/>
  <c r="H398" i="12" s="1"/>
  <c r="E398" i="12"/>
  <c r="G397" i="12"/>
  <c r="H397" i="12" s="1"/>
  <c r="E397" i="12"/>
  <c r="G396" i="12"/>
  <c r="H396" i="12" s="1"/>
  <c r="E396" i="12"/>
  <c r="G395" i="12"/>
  <c r="H395" i="12" s="1"/>
  <c r="E395" i="12"/>
  <c r="H394" i="12"/>
  <c r="G394" i="12"/>
  <c r="E394" i="12"/>
  <c r="G393" i="12"/>
  <c r="H393" i="12" s="1"/>
  <c r="E393" i="12"/>
  <c r="G392" i="12"/>
  <c r="H392" i="12" s="1"/>
  <c r="E392" i="12"/>
  <c r="G391" i="12"/>
  <c r="H391" i="12" s="1"/>
  <c r="E391" i="12"/>
  <c r="G390" i="12"/>
  <c r="H390" i="12" s="1"/>
  <c r="E390" i="12"/>
  <c r="G389" i="12"/>
  <c r="H389" i="12" s="1"/>
  <c r="E389" i="12"/>
  <c r="G388" i="12"/>
  <c r="H388" i="12" s="1"/>
  <c r="E388" i="12"/>
  <c r="G387" i="12"/>
  <c r="H387" i="12" s="1"/>
  <c r="E387" i="12"/>
  <c r="G386" i="12"/>
  <c r="H386" i="12" s="1"/>
  <c r="E386" i="12"/>
  <c r="G385" i="12"/>
  <c r="H385" i="12" s="1"/>
  <c r="E385" i="12"/>
  <c r="G384" i="12"/>
  <c r="H384" i="12" s="1"/>
  <c r="E384" i="12"/>
  <c r="G383" i="12"/>
  <c r="H383" i="12" s="1"/>
  <c r="E383" i="12"/>
  <c r="G382" i="12"/>
  <c r="H382" i="12" s="1"/>
  <c r="E382" i="12"/>
  <c r="G381" i="12"/>
  <c r="H381" i="12" s="1"/>
  <c r="E381" i="12"/>
  <c r="G380" i="12"/>
  <c r="H380" i="12" s="1"/>
  <c r="E380" i="12"/>
  <c r="G379" i="12"/>
  <c r="H379" i="12" s="1"/>
  <c r="E379" i="12"/>
  <c r="H378" i="12"/>
  <c r="G378" i="12"/>
  <c r="E378" i="12"/>
  <c r="H377" i="12"/>
  <c r="G377" i="12"/>
  <c r="E377" i="12"/>
  <c r="G376" i="12"/>
  <c r="H376" i="12" s="1"/>
  <c r="E376" i="12"/>
  <c r="G375" i="12"/>
  <c r="H375" i="12" s="1"/>
  <c r="E375" i="12"/>
  <c r="G374" i="12"/>
  <c r="H374" i="12" s="1"/>
  <c r="E374" i="12"/>
  <c r="G373" i="12"/>
  <c r="H373" i="12" s="1"/>
  <c r="E373" i="12"/>
  <c r="G372" i="12"/>
  <c r="H372" i="12" s="1"/>
  <c r="E372" i="12"/>
  <c r="G371" i="12"/>
  <c r="H371" i="12" s="1"/>
  <c r="E371" i="12"/>
  <c r="H370" i="12"/>
  <c r="G370" i="12"/>
  <c r="E370" i="12"/>
  <c r="G369" i="12"/>
  <c r="H369" i="12" s="1"/>
  <c r="E369" i="12"/>
  <c r="G368" i="12"/>
  <c r="H368" i="12" s="1"/>
  <c r="E368" i="12"/>
  <c r="G367" i="12"/>
  <c r="H367" i="12" s="1"/>
  <c r="E367" i="12"/>
  <c r="G366" i="12"/>
  <c r="H366" i="12" s="1"/>
  <c r="E366" i="12"/>
  <c r="G365" i="12"/>
  <c r="H365" i="12" s="1"/>
  <c r="E365" i="12"/>
  <c r="G364" i="12"/>
  <c r="H364" i="12" s="1"/>
  <c r="E364" i="12"/>
  <c r="G363" i="12"/>
  <c r="H363" i="12" s="1"/>
  <c r="E363" i="12"/>
  <c r="G362" i="12"/>
  <c r="H362" i="12" s="1"/>
  <c r="E362" i="12"/>
  <c r="G361" i="12"/>
  <c r="H361" i="12" s="1"/>
  <c r="E361" i="12"/>
  <c r="G360" i="12"/>
  <c r="H360" i="12" s="1"/>
  <c r="E360" i="12"/>
  <c r="G359" i="12"/>
  <c r="H359" i="12" s="1"/>
  <c r="E359" i="12"/>
  <c r="H358" i="12"/>
  <c r="G358" i="12"/>
  <c r="E358" i="12"/>
  <c r="G357" i="12"/>
  <c r="H357" i="12" s="1"/>
  <c r="E357" i="12"/>
  <c r="G356" i="12"/>
  <c r="H356" i="12" s="1"/>
  <c r="E356" i="12"/>
  <c r="G355" i="12"/>
  <c r="H355" i="12" s="1"/>
  <c r="E355" i="12"/>
  <c r="H354" i="12"/>
  <c r="G354" i="12"/>
  <c r="E354" i="12"/>
  <c r="G353" i="12"/>
  <c r="H353" i="12" s="1"/>
  <c r="E353" i="12"/>
  <c r="G352" i="12"/>
  <c r="H352" i="12" s="1"/>
  <c r="E352" i="12"/>
  <c r="G351" i="12"/>
  <c r="H351" i="12" s="1"/>
  <c r="E351" i="12"/>
  <c r="G350" i="12"/>
  <c r="H350" i="12" s="1"/>
  <c r="E350" i="12"/>
  <c r="H349" i="12"/>
  <c r="G349" i="12"/>
  <c r="E349" i="12"/>
  <c r="G348" i="12"/>
  <c r="H348" i="12" s="1"/>
  <c r="E348" i="12"/>
  <c r="G347" i="12"/>
  <c r="H347" i="12" s="1"/>
  <c r="E347" i="12"/>
  <c r="G346" i="12"/>
  <c r="H346" i="12" s="1"/>
  <c r="E346" i="12"/>
  <c r="G345" i="12"/>
  <c r="H345" i="12" s="1"/>
  <c r="E345" i="12"/>
  <c r="G344" i="12"/>
  <c r="H344" i="12" s="1"/>
  <c r="E344" i="12"/>
  <c r="G343" i="12"/>
  <c r="H343" i="12" s="1"/>
  <c r="E343" i="12"/>
  <c r="G342" i="12"/>
  <c r="H342" i="12" s="1"/>
  <c r="E342" i="12"/>
  <c r="G341" i="12"/>
  <c r="H341" i="12" s="1"/>
  <c r="E341" i="12"/>
  <c r="H340" i="12"/>
  <c r="G340" i="12"/>
  <c r="E340" i="12"/>
  <c r="G339" i="12"/>
  <c r="H339" i="12" s="1"/>
  <c r="E339" i="12"/>
  <c r="G338" i="12"/>
  <c r="H338" i="12" s="1"/>
  <c r="E338" i="12"/>
  <c r="G337" i="12"/>
  <c r="H337" i="12" s="1"/>
  <c r="E337" i="12"/>
  <c r="G336" i="12"/>
  <c r="H336" i="12" s="1"/>
  <c r="E336" i="12"/>
  <c r="G335" i="12"/>
  <c r="H335" i="12" s="1"/>
  <c r="E335" i="12"/>
  <c r="G334" i="12"/>
  <c r="H334" i="12" s="1"/>
  <c r="E334" i="12"/>
  <c r="G333" i="12"/>
  <c r="H333" i="12" s="1"/>
  <c r="E333" i="12"/>
  <c r="G332" i="12"/>
  <c r="H332" i="12" s="1"/>
  <c r="E332" i="12"/>
  <c r="G331" i="12"/>
  <c r="H331" i="12" s="1"/>
  <c r="E331" i="12"/>
  <c r="G330" i="12"/>
  <c r="H330" i="12" s="1"/>
  <c r="E330" i="12"/>
  <c r="G329" i="12"/>
  <c r="H329" i="12" s="1"/>
  <c r="E329" i="12"/>
  <c r="G328" i="12"/>
  <c r="H328" i="12" s="1"/>
  <c r="E328" i="12"/>
  <c r="G327" i="12"/>
  <c r="H327" i="12" s="1"/>
  <c r="E327" i="12"/>
  <c r="G326" i="12"/>
  <c r="H326" i="12" s="1"/>
  <c r="E326" i="12"/>
  <c r="G325" i="12"/>
  <c r="H325" i="12" s="1"/>
  <c r="E325" i="12"/>
  <c r="G324" i="12"/>
  <c r="H324" i="12" s="1"/>
  <c r="E324" i="12"/>
  <c r="G323" i="12"/>
  <c r="H323" i="12" s="1"/>
  <c r="E323" i="12"/>
  <c r="H322" i="12"/>
  <c r="G322" i="12"/>
  <c r="E322" i="12"/>
  <c r="G321" i="12"/>
  <c r="H321" i="12" s="1"/>
  <c r="E321" i="12"/>
  <c r="H320" i="12"/>
  <c r="G320" i="12"/>
  <c r="E320" i="12"/>
  <c r="H319" i="12"/>
  <c r="G319" i="12"/>
  <c r="E319" i="12"/>
  <c r="G318" i="12"/>
  <c r="H318" i="12" s="1"/>
  <c r="E318" i="12"/>
  <c r="G317" i="12"/>
  <c r="H317" i="12" s="1"/>
  <c r="E317" i="12"/>
  <c r="G316" i="12"/>
  <c r="H316" i="12" s="1"/>
  <c r="E316" i="12"/>
  <c r="G315" i="12"/>
  <c r="H315" i="12" s="1"/>
  <c r="E315" i="12"/>
  <c r="G314" i="12"/>
  <c r="H314" i="12" s="1"/>
  <c r="E314" i="12"/>
  <c r="G313" i="12"/>
  <c r="H313" i="12" s="1"/>
  <c r="E313" i="12"/>
  <c r="H312" i="12"/>
  <c r="G312" i="12"/>
  <c r="E312" i="12"/>
  <c r="G311" i="12"/>
  <c r="H311" i="12" s="1"/>
  <c r="E311" i="12"/>
  <c r="G310" i="12"/>
  <c r="H310" i="12" s="1"/>
  <c r="E310" i="12"/>
  <c r="G309" i="12"/>
  <c r="H309" i="12" s="1"/>
  <c r="E309" i="12"/>
  <c r="G308" i="12"/>
  <c r="H308" i="12" s="1"/>
  <c r="E308" i="12"/>
  <c r="H307" i="12"/>
  <c r="G307" i="12"/>
  <c r="E307" i="12"/>
  <c r="G306" i="12"/>
  <c r="H306" i="12" s="1"/>
  <c r="E306" i="12"/>
  <c r="G305" i="12"/>
  <c r="H305" i="12" s="1"/>
  <c r="E305" i="12"/>
  <c r="G304" i="12"/>
  <c r="H304" i="12" s="1"/>
  <c r="E304" i="12"/>
  <c r="G303" i="12"/>
  <c r="H303" i="12" s="1"/>
  <c r="E303" i="12"/>
  <c r="G302" i="12"/>
  <c r="H302" i="12" s="1"/>
  <c r="E302" i="12"/>
  <c r="G301" i="12"/>
  <c r="H301" i="12" s="1"/>
  <c r="E301" i="12"/>
  <c r="G300" i="12"/>
  <c r="H300" i="12" s="1"/>
  <c r="E300" i="12"/>
  <c r="G299" i="12"/>
  <c r="H299" i="12" s="1"/>
  <c r="E299" i="12"/>
  <c r="G298" i="12"/>
  <c r="H298" i="12" s="1"/>
  <c r="E298" i="12"/>
  <c r="G297" i="12"/>
  <c r="H297" i="12" s="1"/>
  <c r="E297" i="12"/>
  <c r="G296" i="12"/>
  <c r="H296" i="12" s="1"/>
  <c r="E296" i="12"/>
  <c r="H295" i="12"/>
  <c r="G295" i="12"/>
  <c r="E295" i="12"/>
  <c r="H294" i="12"/>
  <c r="G294" i="12"/>
  <c r="E294" i="12"/>
  <c r="G293" i="12"/>
  <c r="H293" i="12" s="1"/>
  <c r="E293" i="12"/>
  <c r="H292" i="12"/>
  <c r="G292" i="12"/>
  <c r="E292" i="12"/>
  <c r="G291" i="12"/>
  <c r="H291" i="12" s="1"/>
  <c r="E291" i="12"/>
  <c r="G290" i="12"/>
  <c r="H290" i="12" s="1"/>
  <c r="E290" i="12"/>
  <c r="G289" i="12"/>
  <c r="H289" i="12" s="1"/>
  <c r="E289" i="12"/>
  <c r="G288" i="12"/>
  <c r="H288" i="12" s="1"/>
  <c r="E288" i="12"/>
  <c r="G287" i="12"/>
  <c r="H287" i="12" s="1"/>
  <c r="E287" i="12"/>
  <c r="G286" i="12"/>
  <c r="H286" i="12" s="1"/>
  <c r="E286" i="12"/>
  <c r="G285" i="12"/>
  <c r="H285" i="12" s="1"/>
  <c r="E285" i="12"/>
  <c r="G284" i="12"/>
  <c r="H284" i="12" s="1"/>
  <c r="E284" i="12"/>
  <c r="G283" i="12"/>
  <c r="H283" i="12" s="1"/>
  <c r="E283" i="12"/>
  <c r="G282" i="12"/>
  <c r="H282" i="12" s="1"/>
  <c r="E282" i="12"/>
  <c r="G281" i="12"/>
  <c r="H281" i="12" s="1"/>
  <c r="E281" i="12"/>
  <c r="G280" i="12"/>
  <c r="H280" i="12" s="1"/>
  <c r="E280" i="12"/>
  <c r="G279" i="12"/>
  <c r="H279" i="12" s="1"/>
  <c r="E279" i="12"/>
  <c r="G278" i="12"/>
  <c r="H278" i="12" s="1"/>
  <c r="E278" i="12"/>
  <c r="G277" i="12"/>
  <c r="H277" i="12" s="1"/>
  <c r="E277" i="12"/>
  <c r="G276" i="12"/>
  <c r="H276" i="12" s="1"/>
  <c r="E276" i="12"/>
  <c r="G275" i="12"/>
  <c r="H275" i="12" s="1"/>
  <c r="E275" i="12"/>
  <c r="G274" i="12"/>
  <c r="H274" i="12" s="1"/>
  <c r="E274" i="12"/>
  <c r="G273" i="12"/>
  <c r="H273" i="12" s="1"/>
  <c r="E273" i="12"/>
  <c r="G272" i="12"/>
  <c r="H272" i="12" s="1"/>
  <c r="E272" i="12"/>
  <c r="G271" i="12"/>
  <c r="H271" i="12" s="1"/>
  <c r="E271" i="12"/>
  <c r="G270" i="12"/>
  <c r="H270" i="12" s="1"/>
  <c r="E270" i="12"/>
  <c r="G269" i="12"/>
  <c r="H269" i="12" s="1"/>
  <c r="E269" i="12"/>
  <c r="G268" i="12"/>
  <c r="H268" i="12" s="1"/>
  <c r="E268" i="12"/>
  <c r="G267" i="12"/>
  <c r="H267" i="12" s="1"/>
  <c r="E267" i="12"/>
  <c r="H266" i="12"/>
  <c r="G266" i="12"/>
  <c r="E266" i="12"/>
  <c r="G265" i="12"/>
  <c r="H265" i="12" s="1"/>
  <c r="E265" i="12"/>
  <c r="G264" i="12"/>
  <c r="H264" i="12" s="1"/>
  <c r="E264" i="12"/>
  <c r="G263" i="12"/>
  <c r="H263" i="12" s="1"/>
  <c r="E263" i="12"/>
  <c r="G262" i="12"/>
  <c r="H262" i="12" s="1"/>
  <c r="E262" i="12"/>
  <c r="G261" i="12"/>
  <c r="H261" i="12" s="1"/>
  <c r="E261" i="12"/>
  <c r="H260" i="12"/>
  <c r="G260" i="12"/>
  <c r="E260" i="12"/>
  <c r="H259" i="12"/>
  <c r="G259" i="12"/>
  <c r="E259" i="12"/>
  <c r="G258" i="12"/>
  <c r="H258" i="12" s="1"/>
  <c r="E258" i="12"/>
  <c r="G257" i="12"/>
  <c r="H257" i="12" s="1"/>
  <c r="E257" i="12"/>
  <c r="H256" i="12"/>
  <c r="G256" i="12"/>
  <c r="E256" i="12"/>
  <c r="H255" i="12"/>
  <c r="G255" i="12"/>
  <c r="E255" i="12"/>
  <c r="H254" i="12"/>
  <c r="G254" i="12"/>
  <c r="E254" i="12"/>
  <c r="H253" i="12"/>
  <c r="G253" i="12"/>
  <c r="E253" i="12"/>
  <c r="H252" i="12"/>
  <c r="G252" i="12"/>
  <c r="E252" i="12"/>
  <c r="H251" i="12"/>
  <c r="G251" i="12"/>
  <c r="E251" i="12"/>
  <c r="H250" i="12"/>
  <c r="G250" i="12"/>
  <c r="E250" i="12"/>
  <c r="H249" i="12"/>
  <c r="G249" i="12"/>
  <c r="E249" i="12"/>
  <c r="H248" i="12"/>
  <c r="G248" i="12"/>
  <c r="E248" i="12"/>
  <c r="H247" i="12"/>
  <c r="G247" i="12"/>
  <c r="E247" i="12"/>
  <c r="H246" i="12"/>
  <c r="G246" i="12"/>
  <c r="E246" i="12"/>
  <c r="H245" i="12"/>
  <c r="G245" i="12"/>
  <c r="E245" i="12"/>
  <c r="H244" i="12"/>
  <c r="G244" i="12"/>
  <c r="E244" i="12"/>
  <c r="H243" i="12"/>
  <c r="G243" i="12"/>
  <c r="E243" i="12"/>
  <c r="H242" i="12"/>
  <c r="G242" i="12"/>
  <c r="E242" i="12"/>
  <c r="H241" i="12"/>
  <c r="G241" i="12"/>
  <c r="E241" i="12"/>
  <c r="H240" i="12"/>
  <c r="G240" i="12"/>
  <c r="E240" i="12"/>
  <c r="H239" i="12"/>
  <c r="G239" i="12"/>
  <c r="E239" i="12"/>
  <c r="H238" i="12"/>
  <c r="G238" i="12"/>
  <c r="E238" i="12"/>
  <c r="H237" i="12"/>
  <c r="G237" i="12"/>
  <c r="E237" i="12"/>
  <c r="H236" i="12"/>
  <c r="G236" i="12"/>
  <c r="E236" i="12"/>
  <c r="H235" i="12"/>
  <c r="G235" i="12"/>
  <c r="E235" i="12"/>
  <c r="H234" i="12"/>
  <c r="G234" i="12"/>
  <c r="E234" i="12"/>
  <c r="H233" i="12"/>
  <c r="G233" i="12"/>
  <c r="E233" i="12"/>
  <c r="H232" i="12"/>
  <c r="G232" i="12"/>
  <c r="E232" i="12"/>
  <c r="H231" i="12"/>
  <c r="G231" i="12"/>
  <c r="E231" i="12"/>
  <c r="H230" i="12"/>
  <c r="G230" i="12"/>
  <c r="E230" i="12"/>
  <c r="H229" i="12"/>
  <c r="G229" i="12"/>
  <c r="E229" i="12"/>
  <c r="H228" i="12"/>
  <c r="G228" i="12"/>
  <c r="E228" i="12"/>
  <c r="H227" i="12"/>
  <c r="G227" i="12"/>
  <c r="E227" i="12"/>
  <c r="H226" i="12"/>
  <c r="G226" i="12"/>
  <c r="E226" i="12"/>
  <c r="H225" i="12"/>
  <c r="G225" i="12"/>
  <c r="E225" i="12"/>
  <c r="H224" i="12"/>
  <c r="G224" i="12"/>
  <c r="E224" i="12"/>
  <c r="H223" i="12"/>
  <c r="G223" i="12"/>
  <c r="E223" i="12"/>
  <c r="H222" i="12"/>
  <c r="G222" i="12"/>
  <c r="E222" i="12"/>
  <c r="H221" i="12"/>
  <c r="G221" i="12"/>
  <c r="E221" i="12"/>
  <c r="H220" i="12"/>
  <c r="G220" i="12"/>
  <c r="E220" i="12"/>
  <c r="H219" i="12"/>
  <c r="G219" i="12"/>
  <c r="E219" i="12"/>
  <c r="H218" i="12"/>
  <c r="G218" i="12"/>
  <c r="E218" i="12"/>
  <c r="H217" i="12"/>
  <c r="G217" i="12"/>
  <c r="E217" i="12"/>
  <c r="H216" i="12"/>
  <c r="G216" i="12"/>
  <c r="E216" i="12"/>
  <c r="H215" i="12"/>
  <c r="G215" i="12"/>
  <c r="E215" i="12"/>
  <c r="H214" i="12"/>
  <c r="G214" i="12"/>
  <c r="E214" i="12"/>
  <c r="H213" i="12"/>
  <c r="G213" i="12"/>
  <c r="E213" i="12"/>
  <c r="H212" i="12"/>
  <c r="G212" i="12"/>
  <c r="E212" i="12"/>
  <c r="H211" i="12"/>
  <c r="G211" i="12"/>
  <c r="E211" i="12"/>
  <c r="H210" i="12"/>
  <c r="G210" i="12"/>
  <c r="E210" i="12"/>
  <c r="H209" i="12"/>
  <c r="G209" i="12"/>
  <c r="E209" i="12"/>
  <c r="H208" i="12"/>
  <c r="G208" i="12"/>
  <c r="E208" i="12"/>
  <c r="H207" i="12"/>
  <c r="G207" i="12"/>
  <c r="E207" i="12"/>
  <c r="H206" i="12"/>
  <c r="G206" i="12"/>
  <c r="E206" i="12"/>
  <c r="H205" i="12"/>
  <c r="G205" i="12"/>
  <c r="E205" i="12"/>
  <c r="H204" i="12"/>
  <c r="G204" i="12"/>
  <c r="E204" i="12"/>
  <c r="H203" i="12"/>
  <c r="G203" i="12"/>
  <c r="E203" i="12"/>
  <c r="H202" i="12"/>
  <c r="G202" i="12"/>
  <c r="E202" i="12"/>
  <c r="H201" i="12"/>
  <c r="G201" i="12"/>
  <c r="E201" i="12"/>
  <c r="H200" i="12"/>
  <c r="G200" i="12"/>
  <c r="E200" i="12"/>
  <c r="H199" i="12"/>
  <c r="G199" i="12"/>
  <c r="E199" i="12"/>
  <c r="H198" i="12"/>
  <c r="G198" i="12"/>
  <c r="E198" i="12"/>
  <c r="H197" i="12"/>
  <c r="G197" i="12"/>
  <c r="E197" i="12"/>
  <c r="H196" i="12"/>
  <c r="G196" i="12"/>
  <c r="E196" i="12"/>
  <c r="H195" i="12"/>
  <c r="G195" i="12"/>
  <c r="E195" i="12"/>
  <c r="H194" i="12"/>
  <c r="G194" i="12"/>
  <c r="E194" i="12"/>
  <c r="H193" i="12"/>
  <c r="G193" i="12"/>
  <c r="E193" i="12"/>
  <c r="H192" i="12"/>
  <c r="G192" i="12"/>
  <c r="E192" i="12"/>
  <c r="H191" i="12"/>
  <c r="G191" i="12"/>
  <c r="E191" i="12"/>
  <c r="H190" i="12"/>
  <c r="G190" i="12"/>
  <c r="E190" i="12"/>
  <c r="H189" i="12"/>
  <c r="G189" i="12"/>
  <c r="E189" i="12"/>
  <c r="H188" i="12"/>
  <c r="G188" i="12"/>
  <c r="E188" i="12"/>
  <c r="H187" i="12"/>
  <c r="G187" i="12"/>
  <c r="E187" i="12"/>
  <c r="H186" i="12"/>
  <c r="G186" i="12"/>
  <c r="E186" i="12"/>
  <c r="H185" i="12"/>
  <c r="G185" i="12"/>
  <c r="E185" i="12"/>
  <c r="H184" i="12"/>
  <c r="G184" i="12"/>
  <c r="E184" i="12"/>
  <c r="H183" i="12"/>
  <c r="G183" i="12"/>
  <c r="E183" i="12"/>
  <c r="H182" i="12"/>
  <c r="G182" i="12"/>
  <c r="E182" i="12"/>
  <c r="H181" i="12"/>
  <c r="G181" i="12"/>
  <c r="E181" i="12"/>
  <c r="H180" i="12"/>
  <c r="G180" i="12"/>
  <c r="E180" i="12"/>
  <c r="H179" i="12"/>
  <c r="G179" i="12"/>
  <c r="E179" i="12"/>
  <c r="H178" i="12"/>
  <c r="G178" i="12"/>
  <c r="E178" i="12"/>
  <c r="H177" i="12"/>
  <c r="G177" i="12"/>
  <c r="E177" i="12"/>
  <c r="H176" i="12"/>
  <c r="G176" i="12"/>
  <c r="E176" i="12"/>
  <c r="H175" i="12"/>
  <c r="G175" i="12"/>
  <c r="E175" i="12"/>
  <c r="H174" i="12"/>
  <c r="G174" i="12"/>
  <c r="E174" i="12"/>
  <c r="H173" i="12"/>
  <c r="G173" i="12"/>
  <c r="E173" i="12"/>
  <c r="H172" i="12"/>
  <c r="G172" i="12"/>
  <c r="E172" i="12"/>
  <c r="H171" i="12"/>
  <c r="G171" i="12"/>
  <c r="E171" i="12"/>
  <c r="H170" i="12"/>
  <c r="G170" i="12"/>
  <c r="E170" i="12"/>
  <c r="H169" i="12"/>
  <c r="G169" i="12"/>
  <c r="E169" i="12"/>
  <c r="H168" i="12"/>
  <c r="G168" i="12"/>
  <c r="E168" i="12"/>
  <c r="H167" i="12"/>
  <c r="G167" i="12"/>
  <c r="E167" i="12"/>
  <c r="H166" i="12"/>
  <c r="G166" i="12"/>
  <c r="E166" i="12"/>
  <c r="H165" i="12"/>
  <c r="G165" i="12"/>
  <c r="E165" i="12"/>
  <c r="H164" i="12"/>
  <c r="G164" i="12"/>
  <c r="E164" i="12"/>
  <c r="H163" i="12"/>
  <c r="G163" i="12"/>
  <c r="E163" i="12"/>
  <c r="H162" i="12"/>
  <c r="G162" i="12"/>
  <c r="E162" i="12"/>
  <c r="H161" i="12"/>
  <c r="G161" i="12"/>
  <c r="E161" i="12"/>
  <c r="H160" i="12"/>
  <c r="G160" i="12"/>
  <c r="E160" i="12"/>
  <c r="H159" i="12"/>
  <c r="G159" i="12"/>
  <c r="E159" i="12"/>
  <c r="H158" i="12"/>
  <c r="G158" i="12"/>
  <c r="E158" i="12"/>
  <c r="H157" i="12"/>
  <c r="G157" i="12"/>
  <c r="E157" i="12"/>
  <c r="H156" i="12"/>
  <c r="G156" i="12"/>
  <c r="E156" i="12"/>
  <c r="H155" i="12"/>
  <c r="G155" i="12"/>
  <c r="E155" i="12"/>
  <c r="H154" i="12"/>
  <c r="G154" i="12"/>
  <c r="E154" i="12"/>
  <c r="H153" i="12"/>
  <c r="G153" i="12"/>
  <c r="E153" i="12"/>
  <c r="H152" i="12"/>
  <c r="G152" i="12"/>
  <c r="E152" i="12"/>
  <c r="H151" i="12"/>
  <c r="G151" i="12"/>
  <c r="E151" i="12"/>
  <c r="H150" i="12"/>
  <c r="G150" i="12"/>
  <c r="E150" i="12"/>
  <c r="H149" i="12"/>
  <c r="G149" i="12"/>
  <c r="E149" i="12"/>
  <c r="H148" i="12"/>
  <c r="G148" i="12"/>
  <c r="E148" i="12"/>
  <c r="H147" i="12"/>
  <c r="G147" i="12"/>
  <c r="E147" i="12"/>
  <c r="H146" i="12"/>
  <c r="G146" i="12"/>
  <c r="E146" i="12"/>
  <c r="H145" i="12"/>
  <c r="G145" i="12"/>
  <c r="E145" i="12"/>
  <c r="H144" i="12"/>
  <c r="G144" i="12"/>
  <c r="E144" i="12"/>
  <c r="H143" i="12"/>
  <c r="G143" i="12"/>
  <c r="E143" i="12"/>
  <c r="H142" i="12"/>
  <c r="G142" i="12"/>
  <c r="E142" i="12"/>
  <c r="H141" i="12"/>
  <c r="G141" i="12"/>
  <c r="E141" i="12"/>
  <c r="H140" i="12"/>
  <c r="G140" i="12"/>
  <c r="E140" i="12"/>
  <c r="H139" i="12"/>
  <c r="G139" i="12"/>
  <c r="E139" i="12"/>
  <c r="H138" i="12"/>
  <c r="G138" i="12"/>
  <c r="E138" i="12"/>
  <c r="H137" i="12"/>
  <c r="G137" i="12"/>
  <c r="E137" i="12"/>
  <c r="H136" i="12"/>
  <c r="G136" i="12"/>
  <c r="E136" i="12"/>
  <c r="H135" i="12"/>
  <c r="G135" i="12"/>
  <c r="E135" i="12"/>
  <c r="H134" i="12"/>
  <c r="G134" i="12"/>
  <c r="E134" i="12"/>
  <c r="H133" i="12"/>
  <c r="G133" i="12"/>
  <c r="E133" i="12"/>
  <c r="H132" i="12"/>
  <c r="G132" i="12"/>
  <c r="E132" i="12"/>
  <c r="H131" i="12"/>
  <c r="G131" i="12"/>
  <c r="E131" i="12"/>
  <c r="H130" i="12"/>
  <c r="G130" i="12"/>
  <c r="E130" i="12"/>
  <c r="H129" i="12"/>
  <c r="G129" i="12"/>
  <c r="E129" i="12"/>
  <c r="G128" i="12"/>
  <c r="H128" i="12" s="1"/>
  <c r="E128" i="12"/>
  <c r="H127" i="12"/>
  <c r="G127" i="12"/>
  <c r="E127" i="12"/>
  <c r="G126" i="12"/>
  <c r="H126" i="12" s="1"/>
  <c r="E126" i="12"/>
  <c r="G125" i="12"/>
  <c r="H125" i="12" s="1"/>
  <c r="E125" i="12"/>
  <c r="G124" i="12"/>
  <c r="H124" i="12" s="1"/>
  <c r="E124" i="12"/>
  <c r="G123" i="12"/>
  <c r="H123" i="12" s="1"/>
  <c r="E123" i="12"/>
  <c r="G122" i="12"/>
  <c r="H122" i="12" s="1"/>
  <c r="E122" i="12"/>
  <c r="G121" i="12"/>
  <c r="H121" i="12" s="1"/>
  <c r="E121" i="12"/>
  <c r="G120" i="12"/>
  <c r="H120" i="12" s="1"/>
  <c r="E120" i="12"/>
  <c r="G119" i="12"/>
  <c r="H119" i="12" s="1"/>
  <c r="E119" i="12"/>
  <c r="G118" i="12"/>
  <c r="H118" i="12" s="1"/>
  <c r="E118" i="12"/>
  <c r="G117" i="12"/>
  <c r="H117" i="12" s="1"/>
  <c r="E117" i="12"/>
  <c r="G116" i="12"/>
  <c r="H116" i="12" s="1"/>
  <c r="E116" i="12"/>
  <c r="G115" i="12"/>
  <c r="H115" i="12" s="1"/>
  <c r="E115" i="12"/>
  <c r="G114" i="12"/>
  <c r="H114" i="12" s="1"/>
  <c r="E114" i="12"/>
  <c r="G113" i="12"/>
  <c r="H113" i="12" s="1"/>
  <c r="E113" i="12"/>
  <c r="G112" i="12"/>
  <c r="H112" i="12" s="1"/>
  <c r="E112" i="12"/>
  <c r="G111" i="12"/>
  <c r="H111" i="12" s="1"/>
  <c r="E111" i="12"/>
  <c r="G110" i="12"/>
  <c r="H110" i="12" s="1"/>
  <c r="E110" i="12"/>
  <c r="G109" i="12"/>
  <c r="H109" i="12" s="1"/>
  <c r="E109" i="12"/>
  <c r="G108" i="12"/>
  <c r="H108" i="12" s="1"/>
  <c r="E108" i="12"/>
  <c r="G107" i="12"/>
  <c r="H107" i="12" s="1"/>
  <c r="E107" i="12"/>
  <c r="G106" i="12"/>
  <c r="H106" i="12" s="1"/>
  <c r="E106" i="12"/>
  <c r="G105" i="12"/>
  <c r="H105" i="12" s="1"/>
  <c r="E105" i="12"/>
  <c r="G104" i="12"/>
  <c r="H104" i="12" s="1"/>
  <c r="E104" i="12"/>
  <c r="H103" i="12"/>
  <c r="G103" i="12"/>
  <c r="E103" i="12"/>
  <c r="H102" i="12"/>
  <c r="G102" i="12"/>
  <c r="E102" i="12"/>
  <c r="G101" i="12"/>
  <c r="H101" i="12" s="1"/>
  <c r="E101" i="12"/>
  <c r="G100" i="12"/>
  <c r="H100" i="12" s="1"/>
  <c r="E100" i="12"/>
  <c r="G99" i="12"/>
  <c r="H99" i="12" s="1"/>
  <c r="E99" i="12"/>
  <c r="G98" i="12"/>
  <c r="H98" i="12" s="1"/>
  <c r="E98" i="12"/>
  <c r="G97" i="12"/>
  <c r="H97" i="12" s="1"/>
  <c r="E97" i="12"/>
  <c r="G96" i="12"/>
  <c r="H96" i="12" s="1"/>
  <c r="E96" i="12"/>
  <c r="G95" i="12"/>
  <c r="H95" i="12" s="1"/>
  <c r="E95" i="12"/>
  <c r="G94" i="12"/>
  <c r="H94" i="12" s="1"/>
  <c r="E94" i="12"/>
  <c r="G93" i="12"/>
  <c r="H93" i="12" s="1"/>
  <c r="E93" i="12"/>
  <c r="H92" i="12"/>
  <c r="G92" i="12"/>
  <c r="E92" i="12"/>
  <c r="G91" i="12"/>
  <c r="H91" i="12" s="1"/>
  <c r="E91" i="12"/>
  <c r="G90" i="12"/>
  <c r="H90" i="12" s="1"/>
  <c r="E90" i="12"/>
  <c r="G89" i="12"/>
  <c r="H89" i="12" s="1"/>
  <c r="E89" i="12"/>
  <c r="G88" i="12"/>
  <c r="H88" i="12" s="1"/>
  <c r="E88" i="12"/>
  <c r="G87" i="12"/>
  <c r="H87" i="12" s="1"/>
  <c r="E87" i="12"/>
  <c r="G86" i="12"/>
  <c r="H86" i="12" s="1"/>
  <c r="E86" i="12"/>
  <c r="G85" i="12"/>
  <c r="H85" i="12" s="1"/>
  <c r="E85" i="12"/>
  <c r="G84" i="12"/>
  <c r="H84" i="12" s="1"/>
  <c r="E84" i="12"/>
  <c r="G83" i="12"/>
  <c r="H83" i="12" s="1"/>
  <c r="E83" i="12"/>
  <c r="G82" i="12"/>
  <c r="H82" i="12" s="1"/>
  <c r="E82" i="12"/>
  <c r="G81" i="12"/>
  <c r="H81" i="12" s="1"/>
  <c r="E81" i="12"/>
  <c r="H80" i="12"/>
  <c r="G80" i="12"/>
  <c r="E80" i="12"/>
  <c r="G79" i="12"/>
  <c r="H79" i="12" s="1"/>
  <c r="E79" i="12"/>
  <c r="G78" i="12"/>
  <c r="H78" i="12" s="1"/>
  <c r="E78" i="12"/>
  <c r="G77" i="12"/>
  <c r="H77" i="12" s="1"/>
  <c r="E77" i="12"/>
  <c r="G76" i="12"/>
  <c r="H76" i="12" s="1"/>
  <c r="E76" i="12"/>
  <c r="G75" i="12"/>
  <c r="H75" i="12" s="1"/>
  <c r="E75" i="12"/>
  <c r="G74" i="12"/>
  <c r="H74" i="12" s="1"/>
  <c r="E74" i="12"/>
  <c r="G73" i="12"/>
  <c r="H73" i="12" s="1"/>
  <c r="E73" i="12"/>
  <c r="G72" i="12"/>
  <c r="H72" i="12" s="1"/>
  <c r="E72" i="12"/>
  <c r="G71" i="12"/>
  <c r="H71" i="12" s="1"/>
  <c r="E71" i="12"/>
  <c r="G70" i="12"/>
  <c r="H70" i="12" s="1"/>
  <c r="E70" i="12"/>
  <c r="G69" i="12"/>
  <c r="H69" i="12" s="1"/>
  <c r="E69" i="12"/>
  <c r="G68" i="12"/>
  <c r="H68" i="12" s="1"/>
  <c r="E68" i="12"/>
  <c r="G67" i="12"/>
  <c r="H67" i="12" s="1"/>
  <c r="E67" i="12"/>
  <c r="G66" i="12"/>
  <c r="H66" i="12" s="1"/>
  <c r="E66" i="12"/>
  <c r="G65" i="12"/>
  <c r="H65" i="12" s="1"/>
  <c r="E65" i="12"/>
  <c r="G64" i="12"/>
  <c r="H64" i="12" s="1"/>
  <c r="E64" i="12"/>
  <c r="G63" i="12"/>
  <c r="H63" i="12" s="1"/>
  <c r="E63" i="12"/>
  <c r="G62" i="12"/>
  <c r="H62" i="12" s="1"/>
  <c r="E62" i="12"/>
  <c r="G61" i="12"/>
  <c r="H61" i="12" s="1"/>
  <c r="E61" i="12"/>
  <c r="G60" i="12"/>
  <c r="H60" i="12" s="1"/>
  <c r="E60" i="12"/>
  <c r="G59" i="12"/>
  <c r="H59" i="12" s="1"/>
  <c r="E59" i="12"/>
  <c r="G58" i="12"/>
  <c r="H58" i="12" s="1"/>
  <c r="E58" i="12"/>
  <c r="G57" i="12"/>
  <c r="H57" i="12" s="1"/>
  <c r="E57" i="12"/>
  <c r="H56" i="12"/>
  <c r="G56" i="12"/>
  <c r="E56" i="12"/>
  <c r="G55" i="12"/>
  <c r="H55" i="12" s="1"/>
  <c r="E55" i="12"/>
  <c r="G54" i="12"/>
  <c r="H54" i="12" s="1"/>
  <c r="E54" i="12"/>
  <c r="G53" i="12"/>
  <c r="H53" i="12" s="1"/>
  <c r="E53" i="12"/>
  <c r="G52" i="12"/>
  <c r="H52" i="12" s="1"/>
  <c r="E52" i="12"/>
  <c r="G51" i="12"/>
  <c r="H51" i="12" s="1"/>
  <c r="E51" i="12"/>
  <c r="G50" i="12"/>
  <c r="H50" i="12" s="1"/>
  <c r="E50" i="12"/>
  <c r="G49" i="12"/>
  <c r="H49" i="12" s="1"/>
  <c r="E49" i="12"/>
  <c r="G48" i="12"/>
  <c r="H48" i="12" s="1"/>
  <c r="E48" i="12"/>
  <c r="G47" i="12"/>
  <c r="H47" i="12" s="1"/>
  <c r="E47" i="12"/>
  <c r="G46" i="12"/>
  <c r="H46" i="12" s="1"/>
  <c r="E46" i="12"/>
  <c r="G45" i="12"/>
  <c r="H45" i="12" s="1"/>
  <c r="E45" i="12"/>
  <c r="G44" i="12"/>
  <c r="H44" i="12" s="1"/>
  <c r="E44" i="12"/>
  <c r="G43" i="12"/>
  <c r="H43" i="12" s="1"/>
  <c r="E43" i="12"/>
  <c r="H42" i="12"/>
  <c r="G42" i="12"/>
  <c r="E42" i="12"/>
  <c r="G41" i="12"/>
  <c r="H41" i="12" s="1"/>
  <c r="E41" i="12"/>
  <c r="G40" i="12"/>
  <c r="H40" i="12" s="1"/>
  <c r="E40" i="12"/>
  <c r="G39" i="12"/>
  <c r="H39" i="12" s="1"/>
  <c r="E39" i="12"/>
  <c r="G38" i="12"/>
  <c r="H38" i="12" s="1"/>
  <c r="E38" i="12"/>
  <c r="G37" i="12"/>
  <c r="H37" i="12" s="1"/>
  <c r="E37" i="12"/>
  <c r="G36" i="12"/>
  <c r="H36" i="12" s="1"/>
  <c r="E36" i="12"/>
  <c r="G35" i="12"/>
  <c r="H35" i="12" s="1"/>
  <c r="E35" i="12"/>
  <c r="G34" i="12"/>
  <c r="H34" i="12" s="1"/>
  <c r="E34" i="12"/>
  <c r="G33" i="12"/>
  <c r="H33" i="12" s="1"/>
  <c r="E33" i="12"/>
  <c r="G32" i="12"/>
  <c r="H32" i="12" s="1"/>
  <c r="E32" i="12"/>
  <c r="G31" i="12"/>
  <c r="H31" i="12" s="1"/>
  <c r="E31" i="12"/>
  <c r="G30" i="12"/>
  <c r="H30" i="12" s="1"/>
  <c r="H29" i="12"/>
  <c r="G29" i="12"/>
  <c r="G28" i="12"/>
  <c r="H28" i="12" s="1"/>
  <c r="G27" i="12"/>
  <c r="H27" i="12" s="1"/>
  <c r="H26" i="12"/>
  <c r="G26" i="12"/>
  <c r="H25" i="12"/>
  <c r="G25" i="12"/>
  <c r="G24" i="12"/>
  <c r="H24" i="12" s="1"/>
  <c r="H23" i="12"/>
  <c r="G23" i="12"/>
  <c r="G22" i="12"/>
  <c r="H22" i="12" s="1"/>
  <c r="G21" i="12"/>
  <c r="H21" i="12" s="1"/>
  <c r="G20" i="12"/>
  <c r="H20" i="12" s="1"/>
  <c r="G19" i="12"/>
  <c r="H19" i="12" s="1"/>
  <c r="H18" i="12"/>
  <c r="G18" i="12"/>
  <c r="G17" i="12"/>
  <c r="H17" i="12" s="1"/>
  <c r="G16" i="12"/>
  <c r="H16" i="12" s="1"/>
  <c r="G15" i="12"/>
  <c r="H15" i="12" s="1"/>
  <c r="H14" i="12"/>
  <c r="G14" i="12"/>
  <c r="G13" i="12"/>
  <c r="H13" i="12" s="1"/>
  <c r="G12" i="12"/>
  <c r="H12" i="12" s="1"/>
  <c r="G11" i="12"/>
  <c r="H11" i="12" s="1"/>
  <c r="H10" i="12"/>
  <c r="G10" i="12"/>
  <c r="G9" i="12"/>
  <c r="H9" i="12" s="1"/>
  <c r="G8" i="12"/>
  <c r="H8" i="12" s="1"/>
  <c r="G7" i="12"/>
  <c r="H7" i="12" s="1"/>
  <c r="A5" i="12"/>
  <c r="F4" i="12"/>
  <c r="A4" i="12"/>
  <c r="C21" i="11"/>
  <c r="B21" i="11"/>
  <c r="C19" i="11"/>
  <c r="B19" i="11"/>
  <c r="C17" i="11"/>
  <c r="B17" i="11"/>
  <c r="C15" i="11"/>
  <c r="B15" i="11"/>
  <c r="C13" i="11"/>
  <c r="B13" i="11"/>
  <c r="C11" i="11"/>
  <c r="B11" i="11"/>
  <c r="C9" i="11"/>
  <c r="B9" i="11"/>
  <c r="B7" i="11"/>
  <c r="A5" i="11"/>
  <c r="G4" i="11"/>
  <c r="A4" i="11"/>
  <c r="I512" i="10"/>
  <c r="K512" i="10" s="1"/>
  <c r="G512" i="10"/>
  <c r="H512" i="10" s="1"/>
  <c r="K511" i="10"/>
  <c r="I511" i="10"/>
  <c r="G511" i="10"/>
  <c r="H511" i="10" s="1"/>
  <c r="I510" i="10"/>
  <c r="K510" i="10" s="1"/>
  <c r="G510" i="10"/>
  <c r="H510" i="10" s="1"/>
  <c r="I509" i="10"/>
  <c r="K509" i="10" s="1"/>
  <c r="G509" i="10"/>
  <c r="H509" i="10" s="1"/>
  <c r="I508" i="10"/>
  <c r="K508" i="10" s="1"/>
  <c r="G508" i="10"/>
  <c r="H508" i="10" s="1"/>
  <c r="I507" i="10"/>
  <c r="K507" i="10" s="1"/>
  <c r="G507" i="10"/>
  <c r="H507" i="10" s="1"/>
  <c r="I506" i="10"/>
  <c r="K506" i="10" s="1"/>
  <c r="G506" i="10"/>
  <c r="H506" i="10" s="1"/>
  <c r="I505" i="10"/>
  <c r="K505" i="10" s="1"/>
  <c r="G505" i="10"/>
  <c r="H505" i="10" s="1"/>
  <c r="I504" i="10"/>
  <c r="K504" i="10" s="1"/>
  <c r="G504" i="10"/>
  <c r="H504" i="10" s="1"/>
  <c r="I503" i="10"/>
  <c r="K503" i="10" s="1"/>
  <c r="G503" i="10"/>
  <c r="H503" i="10" s="1"/>
  <c r="I502" i="10"/>
  <c r="K502" i="10" s="1"/>
  <c r="G502" i="10"/>
  <c r="H502" i="10" s="1"/>
  <c r="I501" i="10"/>
  <c r="K501" i="10" s="1"/>
  <c r="G501" i="10"/>
  <c r="H501" i="10" s="1"/>
  <c r="I500" i="10"/>
  <c r="K500" i="10" s="1"/>
  <c r="G500" i="10"/>
  <c r="H500" i="10" s="1"/>
  <c r="I499" i="10"/>
  <c r="K499" i="10" s="1"/>
  <c r="G499" i="10"/>
  <c r="H499" i="10" s="1"/>
  <c r="I498" i="10"/>
  <c r="K498" i="10" s="1"/>
  <c r="G498" i="10"/>
  <c r="H498" i="10" s="1"/>
  <c r="I497" i="10"/>
  <c r="K497" i="10" s="1"/>
  <c r="G497" i="10"/>
  <c r="H497" i="10" s="1"/>
  <c r="I496" i="10"/>
  <c r="K496" i="10" s="1"/>
  <c r="G496" i="10"/>
  <c r="H496" i="10" s="1"/>
  <c r="K495" i="10"/>
  <c r="I495" i="10"/>
  <c r="G495" i="10"/>
  <c r="H495" i="10" s="1"/>
  <c r="I494" i="10"/>
  <c r="K494" i="10" s="1"/>
  <c r="G494" i="10"/>
  <c r="H494" i="10" s="1"/>
  <c r="K493" i="10"/>
  <c r="I493" i="10"/>
  <c r="G493" i="10"/>
  <c r="H493" i="10" s="1"/>
  <c r="I492" i="10"/>
  <c r="K492" i="10" s="1"/>
  <c r="G492" i="10"/>
  <c r="H492" i="10" s="1"/>
  <c r="I491" i="10"/>
  <c r="K491" i="10" s="1"/>
  <c r="G491" i="10"/>
  <c r="H491" i="10" s="1"/>
  <c r="I490" i="10"/>
  <c r="K490" i="10" s="1"/>
  <c r="G490" i="10"/>
  <c r="H490" i="10" s="1"/>
  <c r="I489" i="10"/>
  <c r="K489" i="10" s="1"/>
  <c r="G489" i="10"/>
  <c r="H489" i="10" s="1"/>
  <c r="I488" i="10"/>
  <c r="K488" i="10" s="1"/>
  <c r="G488" i="10"/>
  <c r="H488" i="10" s="1"/>
  <c r="K487" i="10"/>
  <c r="I487" i="10"/>
  <c r="G487" i="10"/>
  <c r="H487" i="10" s="1"/>
  <c r="I486" i="10"/>
  <c r="K486" i="10" s="1"/>
  <c r="G486" i="10"/>
  <c r="H486" i="10" s="1"/>
  <c r="I485" i="10"/>
  <c r="K485" i="10" s="1"/>
  <c r="G485" i="10"/>
  <c r="H485" i="10" s="1"/>
  <c r="I484" i="10"/>
  <c r="K484" i="10" s="1"/>
  <c r="G484" i="10"/>
  <c r="H484" i="10" s="1"/>
  <c r="K483" i="10"/>
  <c r="I483" i="10"/>
  <c r="G483" i="10"/>
  <c r="H483" i="10" s="1"/>
  <c r="I482" i="10"/>
  <c r="K482" i="10" s="1"/>
  <c r="G482" i="10"/>
  <c r="H482" i="10" s="1"/>
  <c r="I481" i="10"/>
  <c r="K481" i="10" s="1"/>
  <c r="G481" i="10"/>
  <c r="H481" i="10" s="1"/>
  <c r="I480" i="10"/>
  <c r="K480" i="10" s="1"/>
  <c r="G480" i="10"/>
  <c r="H480" i="10" s="1"/>
  <c r="I479" i="10"/>
  <c r="K479" i="10" s="1"/>
  <c r="G479" i="10"/>
  <c r="H479" i="10" s="1"/>
  <c r="I478" i="10"/>
  <c r="K478" i="10" s="1"/>
  <c r="G478" i="10"/>
  <c r="H478" i="10" s="1"/>
  <c r="I477" i="10"/>
  <c r="K477" i="10" s="1"/>
  <c r="G477" i="10"/>
  <c r="H477" i="10" s="1"/>
  <c r="I476" i="10"/>
  <c r="K476" i="10" s="1"/>
  <c r="G476" i="10"/>
  <c r="H476" i="10" s="1"/>
  <c r="I475" i="10"/>
  <c r="K475" i="10" s="1"/>
  <c r="G475" i="10"/>
  <c r="H475" i="10" s="1"/>
  <c r="I474" i="10"/>
  <c r="K474" i="10" s="1"/>
  <c r="G474" i="10"/>
  <c r="H474" i="10" s="1"/>
  <c r="I473" i="10"/>
  <c r="K473" i="10" s="1"/>
  <c r="G473" i="10"/>
  <c r="H473" i="10" s="1"/>
  <c r="I472" i="10"/>
  <c r="K472" i="10" s="1"/>
  <c r="G472" i="10"/>
  <c r="H472" i="10" s="1"/>
  <c r="I471" i="10"/>
  <c r="K471" i="10" s="1"/>
  <c r="G471" i="10"/>
  <c r="H471" i="10" s="1"/>
  <c r="I470" i="10"/>
  <c r="K470" i="10" s="1"/>
  <c r="G470" i="10"/>
  <c r="H470" i="10" s="1"/>
  <c r="I469" i="10"/>
  <c r="K469" i="10" s="1"/>
  <c r="G469" i="10"/>
  <c r="H469" i="10" s="1"/>
  <c r="I468" i="10"/>
  <c r="K468" i="10" s="1"/>
  <c r="G468" i="10"/>
  <c r="H468" i="10" s="1"/>
  <c r="I467" i="10"/>
  <c r="K467" i="10" s="1"/>
  <c r="G467" i="10"/>
  <c r="H467" i="10" s="1"/>
  <c r="I466" i="10"/>
  <c r="K466" i="10" s="1"/>
  <c r="G466" i="10"/>
  <c r="H466" i="10" s="1"/>
  <c r="I465" i="10"/>
  <c r="K465" i="10" s="1"/>
  <c r="G465" i="10"/>
  <c r="H465" i="10" s="1"/>
  <c r="I464" i="10"/>
  <c r="K464" i="10" s="1"/>
  <c r="G464" i="10"/>
  <c r="H464" i="10" s="1"/>
  <c r="I463" i="10"/>
  <c r="K463" i="10" s="1"/>
  <c r="G463" i="10"/>
  <c r="H463" i="10" s="1"/>
  <c r="I462" i="10"/>
  <c r="K462" i="10" s="1"/>
  <c r="G462" i="10"/>
  <c r="H462" i="10" s="1"/>
  <c r="I461" i="10"/>
  <c r="K461" i="10" s="1"/>
  <c r="G461" i="10"/>
  <c r="H461" i="10" s="1"/>
  <c r="I460" i="10"/>
  <c r="K460" i="10" s="1"/>
  <c r="G460" i="10"/>
  <c r="H460" i="10" s="1"/>
  <c r="I459" i="10"/>
  <c r="K459" i="10" s="1"/>
  <c r="G459" i="10"/>
  <c r="H459" i="10" s="1"/>
  <c r="K458" i="10"/>
  <c r="I458" i="10"/>
  <c r="G458" i="10"/>
  <c r="H458" i="10" s="1"/>
  <c r="I457" i="10"/>
  <c r="K457" i="10" s="1"/>
  <c r="G457" i="10"/>
  <c r="H457" i="10" s="1"/>
  <c r="I456" i="10"/>
  <c r="K456" i="10" s="1"/>
  <c r="G456" i="10"/>
  <c r="H456" i="10" s="1"/>
  <c r="I455" i="10"/>
  <c r="K455" i="10" s="1"/>
  <c r="G455" i="10"/>
  <c r="H455" i="10" s="1"/>
  <c r="I454" i="10"/>
  <c r="K454" i="10" s="1"/>
  <c r="G454" i="10"/>
  <c r="H454" i="10" s="1"/>
  <c r="I453" i="10"/>
  <c r="K453" i="10" s="1"/>
  <c r="G453" i="10"/>
  <c r="H453" i="10" s="1"/>
  <c r="I452" i="10"/>
  <c r="K452" i="10" s="1"/>
  <c r="G452" i="10"/>
  <c r="H452" i="10" s="1"/>
  <c r="I451" i="10"/>
  <c r="K451" i="10" s="1"/>
  <c r="G451" i="10"/>
  <c r="H451" i="10" s="1"/>
  <c r="K450" i="10"/>
  <c r="I450" i="10"/>
  <c r="G450" i="10"/>
  <c r="H450" i="10" s="1"/>
  <c r="I449" i="10"/>
  <c r="K449" i="10" s="1"/>
  <c r="G449" i="10"/>
  <c r="H449" i="10" s="1"/>
  <c r="I448" i="10"/>
  <c r="K448" i="10" s="1"/>
  <c r="G448" i="10"/>
  <c r="H448" i="10" s="1"/>
  <c r="I447" i="10"/>
  <c r="K447" i="10" s="1"/>
  <c r="G447" i="10"/>
  <c r="H447" i="10" s="1"/>
  <c r="I446" i="10"/>
  <c r="K446" i="10" s="1"/>
  <c r="G446" i="10"/>
  <c r="H446" i="10" s="1"/>
  <c r="I445" i="10"/>
  <c r="K445" i="10" s="1"/>
  <c r="G445" i="10"/>
  <c r="H445" i="10" s="1"/>
  <c r="I444" i="10"/>
  <c r="K444" i="10" s="1"/>
  <c r="G444" i="10"/>
  <c r="H444" i="10" s="1"/>
  <c r="I443" i="10"/>
  <c r="K443" i="10" s="1"/>
  <c r="G443" i="10"/>
  <c r="H443" i="10" s="1"/>
  <c r="I442" i="10"/>
  <c r="K442" i="10" s="1"/>
  <c r="G442" i="10"/>
  <c r="H442" i="10" s="1"/>
  <c r="I441" i="10"/>
  <c r="K441" i="10" s="1"/>
  <c r="G441" i="10"/>
  <c r="H441" i="10" s="1"/>
  <c r="I440" i="10"/>
  <c r="K440" i="10" s="1"/>
  <c r="G440" i="10"/>
  <c r="H440" i="10" s="1"/>
  <c r="I439" i="10"/>
  <c r="K439" i="10" s="1"/>
  <c r="G439" i="10"/>
  <c r="H439" i="10" s="1"/>
  <c r="I438" i="10"/>
  <c r="K438" i="10" s="1"/>
  <c r="G438" i="10"/>
  <c r="H438" i="10" s="1"/>
  <c r="K437" i="10"/>
  <c r="I437" i="10"/>
  <c r="G437" i="10"/>
  <c r="H437" i="10" s="1"/>
  <c r="I436" i="10"/>
  <c r="K436" i="10" s="1"/>
  <c r="G436" i="10"/>
  <c r="H436" i="10" s="1"/>
  <c r="K435" i="10"/>
  <c r="I435" i="10"/>
  <c r="G435" i="10"/>
  <c r="H435" i="10" s="1"/>
  <c r="K434" i="10"/>
  <c r="I434" i="10"/>
  <c r="G434" i="10"/>
  <c r="H434" i="10" s="1"/>
  <c r="I433" i="10"/>
  <c r="K433" i="10" s="1"/>
  <c r="G433" i="10"/>
  <c r="H433" i="10" s="1"/>
  <c r="I432" i="10"/>
  <c r="K432" i="10" s="1"/>
  <c r="G432" i="10"/>
  <c r="H432" i="10" s="1"/>
  <c r="I431" i="10"/>
  <c r="K431" i="10" s="1"/>
  <c r="G431" i="10"/>
  <c r="H431" i="10" s="1"/>
  <c r="I430" i="10"/>
  <c r="K430" i="10" s="1"/>
  <c r="G430" i="10"/>
  <c r="H430" i="10" s="1"/>
  <c r="K429" i="10"/>
  <c r="I429" i="10"/>
  <c r="G429" i="10"/>
  <c r="H429" i="10" s="1"/>
  <c r="I428" i="10"/>
  <c r="K428" i="10" s="1"/>
  <c r="G428" i="10"/>
  <c r="H428" i="10" s="1"/>
  <c r="I427" i="10"/>
  <c r="K427" i="10" s="1"/>
  <c r="H427" i="10"/>
  <c r="G427" i="10"/>
  <c r="I426" i="10"/>
  <c r="K426" i="10" s="1"/>
  <c r="G426" i="10"/>
  <c r="H426" i="10" s="1"/>
  <c r="I425" i="10"/>
  <c r="K425" i="10" s="1"/>
  <c r="G425" i="10"/>
  <c r="H425" i="10" s="1"/>
  <c r="I424" i="10"/>
  <c r="K424" i="10" s="1"/>
  <c r="G424" i="10"/>
  <c r="H424" i="10" s="1"/>
  <c r="I423" i="10"/>
  <c r="K423" i="10" s="1"/>
  <c r="G423" i="10"/>
  <c r="H423" i="10" s="1"/>
  <c r="I422" i="10"/>
  <c r="K422" i="10" s="1"/>
  <c r="G422" i="10"/>
  <c r="H422" i="10" s="1"/>
  <c r="I421" i="10"/>
  <c r="K421" i="10" s="1"/>
  <c r="H421" i="10"/>
  <c r="G421" i="10"/>
  <c r="I420" i="10"/>
  <c r="K420" i="10" s="1"/>
  <c r="G420" i="10"/>
  <c r="H420" i="10" s="1"/>
  <c r="I419" i="10"/>
  <c r="K419" i="10" s="1"/>
  <c r="G419" i="10"/>
  <c r="H419" i="10" s="1"/>
  <c r="I418" i="10"/>
  <c r="K418" i="10" s="1"/>
  <c r="G418" i="10"/>
  <c r="H418" i="10" s="1"/>
  <c r="I417" i="10"/>
  <c r="K417" i="10" s="1"/>
  <c r="G417" i="10"/>
  <c r="H417" i="10" s="1"/>
  <c r="I416" i="10"/>
  <c r="K416" i="10" s="1"/>
  <c r="G416" i="10"/>
  <c r="H416" i="10" s="1"/>
  <c r="I415" i="10"/>
  <c r="K415" i="10" s="1"/>
  <c r="G415" i="10"/>
  <c r="H415" i="10" s="1"/>
  <c r="I414" i="10"/>
  <c r="K414" i="10" s="1"/>
  <c r="G414" i="10"/>
  <c r="H414" i="10" s="1"/>
  <c r="I413" i="10"/>
  <c r="K413" i="10" s="1"/>
  <c r="H413" i="10"/>
  <c r="G413" i="10"/>
  <c r="I412" i="10"/>
  <c r="K412" i="10" s="1"/>
  <c r="G412" i="10"/>
  <c r="H412" i="10" s="1"/>
  <c r="I411" i="10"/>
  <c r="K411" i="10" s="1"/>
  <c r="G411" i="10"/>
  <c r="H411" i="10" s="1"/>
  <c r="I410" i="10"/>
  <c r="K410" i="10" s="1"/>
  <c r="G410" i="10"/>
  <c r="H410" i="10" s="1"/>
  <c r="I409" i="10"/>
  <c r="K409" i="10" s="1"/>
  <c r="G409" i="10"/>
  <c r="H409" i="10" s="1"/>
  <c r="I408" i="10"/>
  <c r="K408" i="10" s="1"/>
  <c r="G408" i="10"/>
  <c r="H408" i="10" s="1"/>
  <c r="K407" i="10"/>
  <c r="I407" i="10"/>
  <c r="G407" i="10"/>
  <c r="H407" i="10" s="1"/>
  <c r="I406" i="10"/>
  <c r="K406" i="10" s="1"/>
  <c r="G406" i="10"/>
  <c r="H406" i="10" s="1"/>
  <c r="I405" i="10"/>
  <c r="K405" i="10" s="1"/>
  <c r="G405" i="10"/>
  <c r="H405" i="10" s="1"/>
  <c r="I404" i="10"/>
  <c r="K404" i="10" s="1"/>
  <c r="G404" i="10"/>
  <c r="H404" i="10" s="1"/>
  <c r="I403" i="10"/>
  <c r="K403" i="10" s="1"/>
  <c r="H403" i="10"/>
  <c r="G403" i="10"/>
  <c r="I402" i="10"/>
  <c r="K402" i="10" s="1"/>
  <c r="G402" i="10"/>
  <c r="H402" i="10" s="1"/>
  <c r="I401" i="10"/>
  <c r="K401" i="10" s="1"/>
  <c r="G401" i="10"/>
  <c r="H401" i="10" s="1"/>
  <c r="I400" i="10"/>
  <c r="K400" i="10" s="1"/>
  <c r="G400" i="10"/>
  <c r="H400" i="10" s="1"/>
  <c r="K399" i="10"/>
  <c r="I399" i="10"/>
  <c r="G399" i="10"/>
  <c r="H399" i="10" s="1"/>
  <c r="I398" i="10"/>
  <c r="K398" i="10" s="1"/>
  <c r="G398" i="10"/>
  <c r="H398" i="10" s="1"/>
  <c r="I397" i="10"/>
  <c r="K397" i="10" s="1"/>
  <c r="H397" i="10"/>
  <c r="G397" i="10"/>
  <c r="I396" i="10"/>
  <c r="K396" i="10" s="1"/>
  <c r="G396" i="10"/>
  <c r="H396" i="10" s="1"/>
  <c r="I395" i="10"/>
  <c r="K395" i="10" s="1"/>
  <c r="G395" i="10"/>
  <c r="H395" i="10" s="1"/>
  <c r="I394" i="10"/>
  <c r="K394" i="10" s="1"/>
  <c r="G394" i="10"/>
  <c r="H394" i="10" s="1"/>
  <c r="I393" i="10"/>
  <c r="K393" i="10" s="1"/>
  <c r="G393" i="10"/>
  <c r="H393" i="10" s="1"/>
  <c r="I392" i="10"/>
  <c r="K392" i="10" s="1"/>
  <c r="G392" i="10"/>
  <c r="H392" i="10" s="1"/>
  <c r="I391" i="10"/>
  <c r="K391" i="10" s="1"/>
  <c r="G391" i="10"/>
  <c r="H391" i="10" s="1"/>
  <c r="I390" i="10"/>
  <c r="K390" i="10" s="1"/>
  <c r="G390" i="10"/>
  <c r="H390" i="10" s="1"/>
  <c r="I389" i="10"/>
  <c r="K389" i="10" s="1"/>
  <c r="G389" i="10"/>
  <c r="H389" i="10" s="1"/>
  <c r="I388" i="10"/>
  <c r="K388" i="10" s="1"/>
  <c r="G388" i="10"/>
  <c r="H388" i="10" s="1"/>
  <c r="I387" i="10"/>
  <c r="K387" i="10" s="1"/>
  <c r="G387" i="10"/>
  <c r="H387" i="10" s="1"/>
  <c r="I386" i="10"/>
  <c r="K386" i="10" s="1"/>
  <c r="G386" i="10"/>
  <c r="H386" i="10" s="1"/>
  <c r="I385" i="10"/>
  <c r="K385" i="10" s="1"/>
  <c r="G385" i="10"/>
  <c r="H385" i="10" s="1"/>
  <c r="I384" i="10"/>
  <c r="K384" i="10" s="1"/>
  <c r="G384" i="10"/>
  <c r="H384" i="10" s="1"/>
  <c r="K383" i="10"/>
  <c r="I383" i="10"/>
  <c r="G383" i="10"/>
  <c r="H383" i="10" s="1"/>
  <c r="I382" i="10"/>
  <c r="K382" i="10" s="1"/>
  <c r="G382" i="10"/>
  <c r="H382" i="10" s="1"/>
  <c r="I381" i="10"/>
  <c r="K381" i="10" s="1"/>
  <c r="G381" i="10"/>
  <c r="H381" i="10" s="1"/>
  <c r="I380" i="10"/>
  <c r="K380" i="10" s="1"/>
  <c r="G380" i="10"/>
  <c r="H380" i="10" s="1"/>
  <c r="I379" i="10"/>
  <c r="K379" i="10" s="1"/>
  <c r="H379" i="10"/>
  <c r="G379" i="10"/>
  <c r="I378" i="10"/>
  <c r="K378" i="10" s="1"/>
  <c r="G378" i="10"/>
  <c r="H378" i="10" s="1"/>
  <c r="I377" i="10"/>
  <c r="K377" i="10" s="1"/>
  <c r="G377" i="10"/>
  <c r="H377" i="10" s="1"/>
  <c r="I376" i="10"/>
  <c r="K376" i="10" s="1"/>
  <c r="G376" i="10"/>
  <c r="H376" i="10" s="1"/>
  <c r="I375" i="10"/>
  <c r="K375" i="10" s="1"/>
  <c r="G375" i="10"/>
  <c r="H375" i="10" s="1"/>
  <c r="I374" i="10"/>
  <c r="K374" i="10" s="1"/>
  <c r="G374" i="10"/>
  <c r="H374" i="10" s="1"/>
  <c r="I373" i="10"/>
  <c r="K373" i="10" s="1"/>
  <c r="H373" i="10"/>
  <c r="G373" i="10"/>
  <c r="I372" i="10"/>
  <c r="K372" i="10" s="1"/>
  <c r="G372" i="10"/>
  <c r="H372" i="10" s="1"/>
  <c r="I371" i="10"/>
  <c r="K371" i="10" s="1"/>
  <c r="H371" i="10"/>
  <c r="G371" i="10"/>
  <c r="I370" i="10"/>
  <c r="K370" i="10" s="1"/>
  <c r="G370" i="10"/>
  <c r="H370" i="10" s="1"/>
  <c r="I369" i="10"/>
  <c r="K369" i="10" s="1"/>
  <c r="G369" i="10"/>
  <c r="H369" i="10" s="1"/>
  <c r="I368" i="10"/>
  <c r="K368" i="10" s="1"/>
  <c r="G368" i="10"/>
  <c r="H368" i="10" s="1"/>
  <c r="I367" i="10"/>
  <c r="K367" i="10" s="1"/>
  <c r="G367" i="10"/>
  <c r="H367" i="10" s="1"/>
  <c r="I366" i="10"/>
  <c r="K366" i="10" s="1"/>
  <c r="G366" i="10"/>
  <c r="H366" i="10" s="1"/>
  <c r="K365" i="10"/>
  <c r="I365" i="10"/>
  <c r="G365" i="10"/>
  <c r="H365" i="10" s="1"/>
  <c r="I364" i="10"/>
  <c r="K364" i="10" s="1"/>
  <c r="G364" i="10"/>
  <c r="H364" i="10" s="1"/>
  <c r="I363" i="10"/>
  <c r="K363" i="10" s="1"/>
  <c r="H363" i="10"/>
  <c r="G363" i="10"/>
  <c r="I362" i="10"/>
  <c r="K362" i="10" s="1"/>
  <c r="G362" i="10"/>
  <c r="H362" i="10" s="1"/>
  <c r="I361" i="10"/>
  <c r="K361" i="10" s="1"/>
  <c r="G361" i="10"/>
  <c r="H361" i="10" s="1"/>
  <c r="I360" i="10"/>
  <c r="K360" i="10" s="1"/>
  <c r="G360" i="10"/>
  <c r="H360" i="10" s="1"/>
  <c r="I359" i="10"/>
  <c r="K359" i="10" s="1"/>
  <c r="G359" i="10"/>
  <c r="H359" i="10" s="1"/>
  <c r="I358" i="10"/>
  <c r="K358" i="10" s="1"/>
  <c r="G358" i="10"/>
  <c r="H358" i="10" s="1"/>
  <c r="I357" i="10"/>
  <c r="K357" i="10" s="1"/>
  <c r="G357" i="10"/>
  <c r="H357" i="10" s="1"/>
  <c r="I356" i="10"/>
  <c r="K356" i="10" s="1"/>
  <c r="G356" i="10"/>
  <c r="H356" i="10" s="1"/>
  <c r="I355" i="10"/>
  <c r="K355" i="10" s="1"/>
  <c r="H355" i="10"/>
  <c r="G355" i="10"/>
  <c r="I354" i="10"/>
  <c r="K354" i="10" s="1"/>
  <c r="G354" i="10"/>
  <c r="H354" i="10" s="1"/>
  <c r="I353" i="10"/>
  <c r="K353" i="10" s="1"/>
  <c r="G353" i="10"/>
  <c r="H353" i="10" s="1"/>
  <c r="I352" i="10"/>
  <c r="K352" i="10" s="1"/>
  <c r="G352" i="10"/>
  <c r="H352" i="10" s="1"/>
  <c r="K351" i="10"/>
  <c r="I351" i="10"/>
  <c r="G351" i="10"/>
  <c r="H351" i="10" s="1"/>
  <c r="I350" i="10"/>
  <c r="K350" i="10" s="1"/>
  <c r="G350" i="10"/>
  <c r="H350" i="10" s="1"/>
  <c r="I349" i="10"/>
  <c r="K349" i="10" s="1"/>
  <c r="G349" i="10"/>
  <c r="H349" i="10" s="1"/>
  <c r="I348" i="10"/>
  <c r="K348" i="10" s="1"/>
  <c r="G348" i="10"/>
  <c r="H348" i="10" s="1"/>
  <c r="I347" i="10"/>
  <c r="K347" i="10" s="1"/>
  <c r="G347" i="10"/>
  <c r="H347" i="10" s="1"/>
  <c r="I346" i="10"/>
  <c r="K346" i="10" s="1"/>
  <c r="G346" i="10"/>
  <c r="H346" i="10" s="1"/>
  <c r="I345" i="10"/>
  <c r="K345" i="10" s="1"/>
  <c r="G345" i="10"/>
  <c r="H345" i="10" s="1"/>
  <c r="I344" i="10"/>
  <c r="K344" i="10" s="1"/>
  <c r="G344" i="10"/>
  <c r="H344" i="10" s="1"/>
  <c r="I343" i="10"/>
  <c r="K343" i="10" s="1"/>
  <c r="G343" i="10"/>
  <c r="H343" i="10" s="1"/>
  <c r="I342" i="10"/>
  <c r="K342" i="10" s="1"/>
  <c r="G342" i="10"/>
  <c r="H342" i="10" s="1"/>
  <c r="K341" i="10"/>
  <c r="I341" i="10"/>
  <c r="G341" i="10"/>
  <c r="H341" i="10" s="1"/>
  <c r="I340" i="10"/>
  <c r="K340" i="10" s="1"/>
  <c r="G340" i="10"/>
  <c r="H340" i="10" s="1"/>
  <c r="I339" i="10"/>
  <c r="K339" i="10" s="1"/>
  <c r="H339" i="10"/>
  <c r="G339" i="10"/>
  <c r="I338" i="10"/>
  <c r="K338" i="10" s="1"/>
  <c r="G338" i="10"/>
  <c r="H338" i="10" s="1"/>
  <c r="I337" i="10"/>
  <c r="K337" i="10" s="1"/>
  <c r="G337" i="10"/>
  <c r="H337" i="10" s="1"/>
  <c r="I336" i="10"/>
  <c r="K336" i="10" s="1"/>
  <c r="G336" i="10"/>
  <c r="H336" i="10" s="1"/>
  <c r="K335" i="10"/>
  <c r="I335" i="10"/>
  <c r="G335" i="10"/>
  <c r="H335" i="10" s="1"/>
  <c r="I334" i="10"/>
  <c r="K334" i="10" s="1"/>
  <c r="G334" i="10"/>
  <c r="H334" i="10" s="1"/>
  <c r="I333" i="10"/>
  <c r="K333" i="10" s="1"/>
  <c r="G333" i="10"/>
  <c r="H333" i="10" s="1"/>
  <c r="I332" i="10"/>
  <c r="K332" i="10" s="1"/>
  <c r="G332" i="10"/>
  <c r="H332" i="10" s="1"/>
  <c r="I331" i="10"/>
  <c r="K331" i="10" s="1"/>
  <c r="G331" i="10"/>
  <c r="H331" i="10" s="1"/>
  <c r="I330" i="10"/>
  <c r="K330" i="10" s="1"/>
  <c r="G330" i="10"/>
  <c r="H330" i="10" s="1"/>
  <c r="I329" i="10"/>
  <c r="K329" i="10" s="1"/>
  <c r="G329" i="10"/>
  <c r="H329" i="10" s="1"/>
  <c r="I328" i="10"/>
  <c r="K328" i="10" s="1"/>
  <c r="G328" i="10"/>
  <c r="H328" i="10" s="1"/>
  <c r="K327" i="10"/>
  <c r="I327" i="10"/>
  <c r="G327" i="10"/>
  <c r="H327" i="10" s="1"/>
  <c r="I326" i="10"/>
  <c r="K326" i="10" s="1"/>
  <c r="G326" i="10"/>
  <c r="H326" i="10" s="1"/>
  <c r="I325" i="10"/>
  <c r="K325" i="10" s="1"/>
  <c r="G325" i="10"/>
  <c r="H325" i="10" s="1"/>
  <c r="I324" i="10"/>
  <c r="K324" i="10" s="1"/>
  <c r="G324" i="10"/>
  <c r="H324" i="10" s="1"/>
  <c r="I323" i="10"/>
  <c r="K323" i="10" s="1"/>
  <c r="G323" i="10"/>
  <c r="H323" i="10" s="1"/>
  <c r="I322" i="10"/>
  <c r="K322" i="10" s="1"/>
  <c r="G322" i="10"/>
  <c r="H322" i="10" s="1"/>
  <c r="I321" i="10"/>
  <c r="K321" i="10" s="1"/>
  <c r="G321" i="10"/>
  <c r="H321" i="10" s="1"/>
  <c r="I320" i="10"/>
  <c r="K320" i="10" s="1"/>
  <c r="G320" i="10"/>
  <c r="H320" i="10" s="1"/>
  <c r="I319" i="10"/>
  <c r="K319" i="10" s="1"/>
  <c r="G319" i="10"/>
  <c r="H319" i="10" s="1"/>
  <c r="I318" i="10"/>
  <c r="K318" i="10" s="1"/>
  <c r="G318" i="10"/>
  <c r="H318" i="10" s="1"/>
  <c r="I317" i="10"/>
  <c r="K317" i="10" s="1"/>
  <c r="G317" i="10"/>
  <c r="H317" i="10" s="1"/>
  <c r="I316" i="10"/>
  <c r="K316" i="10" s="1"/>
  <c r="G316" i="10"/>
  <c r="H316" i="10" s="1"/>
  <c r="I315" i="10"/>
  <c r="K315" i="10" s="1"/>
  <c r="G315" i="10"/>
  <c r="H315" i="10" s="1"/>
  <c r="I314" i="10"/>
  <c r="K314" i="10" s="1"/>
  <c r="G314" i="10"/>
  <c r="H314" i="10" s="1"/>
  <c r="I313" i="10"/>
  <c r="K313" i="10" s="1"/>
  <c r="G313" i="10"/>
  <c r="H313" i="10" s="1"/>
  <c r="I312" i="10"/>
  <c r="K312" i="10" s="1"/>
  <c r="G312" i="10"/>
  <c r="H312" i="10" s="1"/>
  <c r="I311" i="10"/>
  <c r="K311" i="10" s="1"/>
  <c r="G311" i="10"/>
  <c r="H311" i="10" s="1"/>
  <c r="I310" i="10"/>
  <c r="K310" i="10" s="1"/>
  <c r="G310" i="10"/>
  <c r="H310" i="10" s="1"/>
  <c r="I309" i="10"/>
  <c r="K309" i="10" s="1"/>
  <c r="G309" i="10"/>
  <c r="H309" i="10" s="1"/>
  <c r="I308" i="10"/>
  <c r="K308" i="10" s="1"/>
  <c r="G308" i="10"/>
  <c r="H308" i="10" s="1"/>
  <c r="I307" i="10"/>
  <c r="K307" i="10" s="1"/>
  <c r="G307" i="10"/>
  <c r="H307" i="10" s="1"/>
  <c r="I306" i="10"/>
  <c r="K306" i="10" s="1"/>
  <c r="G306" i="10"/>
  <c r="H306" i="10" s="1"/>
  <c r="I305" i="10"/>
  <c r="K305" i="10" s="1"/>
  <c r="G305" i="10"/>
  <c r="H305" i="10" s="1"/>
  <c r="I304" i="10"/>
  <c r="K304" i="10" s="1"/>
  <c r="G304" i="10"/>
  <c r="H304" i="10" s="1"/>
  <c r="I303" i="10"/>
  <c r="K303" i="10" s="1"/>
  <c r="G303" i="10"/>
  <c r="H303" i="10" s="1"/>
  <c r="I302" i="10"/>
  <c r="K302" i="10" s="1"/>
  <c r="G302" i="10"/>
  <c r="H302" i="10" s="1"/>
  <c r="I301" i="10"/>
  <c r="K301" i="10" s="1"/>
  <c r="G301" i="10"/>
  <c r="H301" i="10" s="1"/>
  <c r="I300" i="10"/>
  <c r="K300" i="10" s="1"/>
  <c r="G300" i="10"/>
  <c r="H300" i="10" s="1"/>
  <c r="I299" i="10"/>
  <c r="K299" i="10" s="1"/>
  <c r="G299" i="10"/>
  <c r="H299" i="10" s="1"/>
  <c r="I298" i="10"/>
  <c r="K298" i="10" s="1"/>
  <c r="G298" i="10"/>
  <c r="H298" i="10" s="1"/>
  <c r="I297" i="10"/>
  <c r="K297" i="10" s="1"/>
  <c r="G297" i="10"/>
  <c r="H297" i="10" s="1"/>
  <c r="I296" i="10"/>
  <c r="K296" i="10" s="1"/>
  <c r="G296" i="10"/>
  <c r="H296" i="10" s="1"/>
  <c r="I295" i="10"/>
  <c r="K295" i="10" s="1"/>
  <c r="G295" i="10"/>
  <c r="H295" i="10" s="1"/>
  <c r="I294" i="10"/>
  <c r="K294" i="10" s="1"/>
  <c r="G294" i="10"/>
  <c r="H294" i="10" s="1"/>
  <c r="I293" i="10"/>
  <c r="K293" i="10" s="1"/>
  <c r="G293" i="10"/>
  <c r="H293" i="10" s="1"/>
  <c r="I292" i="10"/>
  <c r="K292" i="10" s="1"/>
  <c r="G292" i="10"/>
  <c r="H292" i="10" s="1"/>
  <c r="I291" i="10"/>
  <c r="K291" i="10" s="1"/>
  <c r="G291" i="10"/>
  <c r="H291" i="10" s="1"/>
  <c r="I290" i="10"/>
  <c r="K290" i="10" s="1"/>
  <c r="G290" i="10"/>
  <c r="H290" i="10" s="1"/>
  <c r="I289" i="10"/>
  <c r="K289" i="10" s="1"/>
  <c r="G289" i="10"/>
  <c r="H289" i="10" s="1"/>
  <c r="I288" i="10"/>
  <c r="K288" i="10" s="1"/>
  <c r="G288" i="10"/>
  <c r="H288" i="10" s="1"/>
  <c r="I287" i="10"/>
  <c r="K287" i="10" s="1"/>
  <c r="G287" i="10"/>
  <c r="H287" i="10" s="1"/>
  <c r="I286" i="10"/>
  <c r="K286" i="10" s="1"/>
  <c r="G286" i="10"/>
  <c r="H286" i="10" s="1"/>
  <c r="I285" i="10"/>
  <c r="K285" i="10" s="1"/>
  <c r="G285" i="10"/>
  <c r="H285" i="10" s="1"/>
  <c r="I284" i="10"/>
  <c r="K284" i="10" s="1"/>
  <c r="G284" i="10"/>
  <c r="H284" i="10" s="1"/>
  <c r="I283" i="10"/>
  <c r="K283" i="10" s="1"/>
  <c r="G283" i="10"/>
  <c r="H283" i="10" s="1"/>
  <c r="I282" i="10"/>
  <c r="K282" i="10" s="1"/>
  <c r="G282" i="10"/>
  <c r="H282" i="10" s="1"/>
  <c r="I281" i="10"/>
  <c r="K281" i="10" s="1"/>
  <c r="G281" i="10"/>
  <c r="H281" i="10" s="1"/>
  <c r="I280" i="10"/>
  <c r="K280" i="10" s="1"/>
  <c r="G280" i="10"/>
  <c r="H280" i="10" s="1"/>
  <c r="I279" i="10"/>
  <c r="K279" i="10" s="1"/>
  <c r="G279" i="10"/>
  <c r="H279" i="10" s="1"/>
  <c r="I278" i="10"/>
  <c r="K278" i="10" s="1"/>
  <c r="G278" i="10"/>
  <c r="H278" i="10" s="1"/>
  <c r="I277" i="10"/>
  <c r="K277" i="10" s="1"/>
  <c r="G277" i="10"/>
  <c r="H277" i="10" s="1"/>
  <c r="I276" i="10"/>
  <c r="K276" i="10" s="1"/>
  <c r="G276" i="10"/>
  <c r="H276" i="10" s="1"/>
  <c r="I275" i="10"/>
  <c r="K275" i="10" s="1"/>
  <c r="G275" i="10"/>
  <c r="H275" i="10" s="1"/>
  <c r="I274" i="10"/>
  <c r="K274" i="10" s="1"/>
  <c r="G274" i="10"/>
  <c r="H274" i="10" s="1"/>
  <c r="K273" i="10"/>
  <c r="I273" i="10"/>
  <c r="G273" i="10"/>
  <c r="H273" i="10" s="1"/>
  <c r="I272" i="10"/>
  <c r="K272" i="10" s="1"/>
  <c r="G272" i="10"/>
  <c r="H272" i="10" s="1"/>
  <c r="I271" i="10"/>
  <c r="K271" i="10" s="1"/>
  <c r="G271" i="10"/>
  <c r="H271" i="10" s="1"/>
  <c r="I270" i="10"/>
  <c r="K270" i="10" s="1"/>
  <c r="G270" i="10"/>
  <c r="H270" i="10" s="1"/>
  <c r="K269" i="10"/>
  <c r="I269" i="10"/>
  <c r="G269" i="10"/>
  <c r="H269" i="10" s="1"/>
  <c r="I268" i="10"/>
  <c r="K268" i="10" s="1"/>
  <c r="G268" i="10"/>
  <c r="H268" i="10" s="1"/>
  <c r="I267" i="10"/>
  <c r="K267" i="10" s="1"/>
  <c r="G267" i="10"/>
  <c r="H267" i="10" s="1"/>
  <c r="I266" i="10"/>
  <c r="K266" i="10" s="1"/>
  <c r="G266" i="10"/>
  <c r="H266" i="10" s="1"/>
  <c r="K265" i="10"/>
  <c r="I265" i="10"/>
  <c r="G265" i="10"/>
  <c r="H265" i="10" s="1"/>
  <c r="I264" i="10"/>
  <c r="K264" i="10" s="1"/>
  <c r="G264" i="10"/>
  <c r="H264" i="10" s="1"/>
  <c r="I263" i="10"/>
  <c r="K263" i="10" s="1"/>
  <c r="G263" i="10"/>
  <c r="H263" i="10" s="1"/>
  <c r="I262" i="10"/>
  <c r="K262" i="10" s="1"/>
  <c r="G262" i="10"/>
  <c r="H262" i="10" s="1"/>
  <c r="I261" i="10"/>
  <c r="K261" i="10" s="1"/>
  <c r="G261" i="10"/>
  <c r="H261" i="10" s="1"/>
  <c r="I260" i="10"/>
  <c r="K260" i="10" s="1"/>
  <c r="G260" i="10"/>
  <c r="H260" i="10" s="1"/>
  <c r="I259" i="10"/>
  <c r="K259" i="10" s="1"/>
  <c r="G259" i="10"/>
  <c r="H259" i="10" s="1"/>
  <c r="I258" i="10"/>
  <c r="K258" i="10" s="1"/>
  <c r="G258" i="10"/>
  <c r="H258" i="10" s="1"/>
  <c r="K257" i="10"/>
  <c r="I257" i="10"/>
  <c r="G257" i="10"/>
  <c r="H257" i="10" s="1"/>
  <c r="K256" i="10"/>
  <c r="I256" i="10"/>
  <c r="G256" i="10"/>
  <c r="H256" i="10" s="1"/>
  <c r="K255" i="10"/>
  <c r="I255" i="10"/>
  <c r="G255" i="10"/>
  <c r="H255" i="10" s="1"/>
  <c r="K254" i="10"/>
  <c r="I254" i="10"/>
  <c r="G254" i="10"/>
  <c r="H254" i="10" s="1"/>
  <c r="K253" i="10"/>
  <c r="I253" i="10"/>
  <c r="G253" i="10"/>
  <c r="H253" i="10" s="1"/>
  <c r="K252" i="10"/>
  <c r="I252" i="10"/>
  <c r="G252" i="10"/>
  <c r="H252" i="10" s="1"/>
  <c r="K251" i="10"/>
  <c r="I251" i="10"/>
  <c r="G251" i="10"/>
  <c r="H251" i="10" s="1"/>
  <c r="K250" i="10"/>
  <c r="I250" i="10"/>
  <c r="G250" i="10"/>
  <c r="H250" i="10" s="1"/>
  <c r="K249" i="10"/>
  <c r="I249" i="10"/>
  <c r="G249" i="10"/>
  <c r="H249" i="10" s="1"/>
  <c r="K248" i="10"/>
  <c r="I248" i="10"/>
  <c r="G248" i="10"/>
  <c r="H248" i="10" s="1"/>
  <c r="K247" i="10"/>
  <c r="I247" i="10"/>
  <c r="G247" i="10"/>
  <c r="H247" i="10" s="1"/>
  <c r="K246" i="10"/>
  <c r="I246" i="10"/>
  <c r="G246" i="10"/>
  <c r="H246" i="10" s="1"/>
  <c r="K245" i="10"/>
  <c r="I245" i="10"/>
  <c r="G245" i="10"/>
  <c r="H245" i="10" s="1"/>
  <c r="K244" i="10"/>
  <c r="I244" i="10"/>
  <c r="G244" i="10"/>
  <c r="H244" i="10" s="1"/>
  <c r="K243" i="10"/>
  <c r="I243" i="10"/>
  <c r="G243" i="10"/>
  <c r="H243" i="10" s="1"/>
  <c r="K242" i="10"/>
  <c r="I242" i="10"/>
  <c r="G242" i="10"/>
  <c r="H242" i="10" s="1"/>
  <c r="K241" i="10"/>
  <c r="I241" i="10"/>
  <c r="G241" i="10"/>
  <c r="H241" i="10" s="1"/>
  <c r="K240" i="10"/>
  <c r="I240" i="10"/>
  <c r="G240" i="10"/>
  <c r="H240" i="10" s="1"/>
  <c r="K239" i="10"/>
  <c r="I239" i="10"/>
  <c r="G239" i="10"/>
  <c r="H239" i="10" s="1"/>
  <c r="K238" i="10"/>
  <c r="I238" i="10"/>
  <c r="G238" i="10"/>
  <c r="H238" i="10" s="1"/>
  <c r="K237" i="10"/>
  <c r="I237" i="10"/>
  <c r="G237" i="10"/>
  <c r="H237" i="10" s="1"/>
  <c r="K236" i="10"/>
  <c r="I236" i="10"/>
  <c r="G236" i="10"/>
  <c r="H236" i="10" s="1"/>
  <c r="K235" i="10"/>
  <c r="I235" i="10"/>
  <c r="G235" i="10"/>
  <c r="H235" i="10" s="1"/>
  <c r="K234" i="10"/>
  <c r="I234" i="10"/>
  <c r="G234" i="10"/>
  <c r="H234" i="10" s="1"/>
  <c r="K233" i="10"/>
  <c r="I233" i="10"/>
  <c r="G233" i="10"/>
  <c r="H233" i="10" s="1"/>
  <c r="K232" i="10"/>
  <c r="I232" i="10"/>
  <c r="G232" i="10"/>
  <c r="H232" i="10" s="1"/>
  <c r="K231" i="10"/>
  <c r="I231" i="10"/>
  <c r="G231" i="10"/>
  <c r="H231" i="10" s="1"/>
  <c r="K230" i="10"/>
  <c r="I230" i="10"/>
  <c r="G230" i="10"/>
  <c r="H230" i="10" s="1"/>
  <c r="K229" i="10"/>
  <c r="I229" i="10"/>
  <c r="G229" i="10"/>
  <c r="H229" i="10" s="1"/>
  <c r="K228" i="10"/>
  <c r="I228" i="10"/>
  <c r="G228" i="10"/>
  <c r="H228" i="10" s="1"/>
  <c r="K227" i="10"/>
  <c r="I227" i="10"/>
  <c r="G227" i="10"/>
  <c r="H227" i="10" s="1"/>
  <c r="K226" i="10"/>
  <c r="I226" i="10"/>
  <c r="G226" i="10"/>
  <c r="H226" i="10" s="1"/>
  <c r="K225" i="10"/>
  <c r="I225" i="10"/>
  <c r="G225" i="10"/>
  <c r="H225" i="10" s="1"/>
  <c r="K224" i="10"/>
  <c r="I224" i="10"/>
  <c r="G224" i="10"/>
  <c r="H224" i="10" s="1"/>
  <c r="K223" i="10"/>
  <c r="I223" i="10"/>
  <c r="G223" i="10"/>
  <c r="H223" i="10" s="1"/>
  <c r="K222" i="10"/>
  <c r="I222" i="10"/>
  <c r="G222" i="10"/>
  <c r="H222" i="10" s="1"/>
  <c r="K221" i="10"/>
  <c r="I221" i="10"/>
  <c r="G221" i="10"/>
  <c r="H221" i="10" s="1"/>
  <c r="K220" i="10"/>
  <c r="I220" i="10"/>
  <c r="G220" i="10"/>
  <c r="H220" i="10" s="1"/>
  <c r="K219" i="10"/>
  <c r="I219" i="10"/>
  <c r="G219" i="10"/>
  <c r="H219" i="10" s="1"/>
  <c r="K218" i="10"/>
  <c r="I218" i="10"/>
  <c r="G218" i="10"/>
  <c r="H218" i="10" s="1"/>
  <c r="K217" i="10"/>
  <c r="I217" i="10"/>
  <c r="G217" i="10"/>
  <c r="H217" i="10" s="1"/>
  <c r="K216" i="10"/>
  <c r="I216" i="10"/>
  <c r="G216" i="10"/>
  <c r="H216" i="10" s="1"/>
  <c r="K215" i="10"/>
  <c r="I215" i="10"/>
  <c r="G215" i="10"/>
  <c r="H215" i="10" s="1"/>
  <c r="K214" i="10"/>
  <c r="I214" i="10"/>
  <c r="G214" i="10"/>
  <c r="H214" i="10" s="1"/>
  <c r="K213" i="10"/>
  <c r="I213" i="10"/>
  <c r="G213" i="10"/>
  <c r="H213" i="10" s="1"/>
  <c r="K212" i="10"/>
  <c r="I212" i="10"/>
  <c r="G212" i="10"/>
  <c r="H212" i="10" s="1"/>
  <c r="K211" i="10"/>
  <c r="I211" i="10"/>
  <c r="G211" i="10"/>
  <c r="H211" i="10" s="1"/>
  <c r="K210" i="10"/>
  <c r="I210" i="10"/>
  <c r="G210" i="10"/>
  <c r="H210" i="10" s="1"/>
  <c r="K209" i="10"/>
  <c r="I209" i="10"/>
  <c r="G209" i="10"/>
  <c r="H209" i="10" s="1"/>
  <c r="K208" i="10"/>
  <c r="I208" i="10"/>
  <c r="G208" i="10"/>
  <c r="H208" i="10" s="1"/>
  <c r="K207" i="10"/>
  <c r="I207" i="10"/>
  <c r="G207" i="10"/>
  <c r="H207" i="10" s="1"/>
  <c r="K206" i="10"/>
  <c r="I206" i="10"/>
  <c r="G206" i="10"/>
  <c r="H206" i="10" s="1"/>
  <c r="K205" i="10"/>
  <c r="I205" i="10"/>
  <c r="G205" i="10"/>
  <c r="H205" i="10" s="1"/>
  <c r="K204" i="10"/>
  <c r="I204" i="10"/>
  <c r="G204" i="10"/>
  <c r="H204" i="10" s="1"/>
  <c r="K203" i="10"/>
  <c r="I203" i="10"/>
  <c r="G203" i="10"/>
  <c r="H203" i="10" s="1"/>
  <c r="K202" i="10"/>
  <c r="I202" i="10"/>
  <c r="G202" i="10"/>
  <c r="H202" i="10" s="1"/>
  <c r="K201" i="10"/>
  <c r="I201" i="10"/>
  <c r="G201" i="10"/>
  <c r="H201" i="10" s="1"/>
  <c r="K200" i="10"/>
  <c r="I200" i="10"/>
  <c r="G200" i="10"/>
  <c r="H200" i="10" s="1"/>
  <c r="K199" i="10"/>
  <c r="I199" i="10"/>
  <c r="G199" i="10"/>
  <c r="H199" i="10" s="1"/>
  <c r="K198" i="10"/>
  <c r="I198" i="10"/>
  <c r="G198" i="10"/>
  <c r="H198" i="10" s="1"/>
  <c r="K197" i="10"/>
  <c r="I197" i="10"/>
  <c r="G197" i="10"/>
  <c r="H197" i="10" s="1"/>
  <c r="K196" i="10"/>
  <c r="I196" i="10"/>
  <c r="G196" i="10"/>
  <c r="H196" i="10" s="1"/>
  <c r="K195" i="10"/>
  <c r="I195" i="10"/>
  <c r="G195" i="10"/>
  <c r="H195" i="10" s="1"/>
  <c r="K194" i="10"/>
  <c r="I194" i="10"/>
  <c r="G194" i="10"/>
  <c r="H194" i="10" s="1"/>
  <c r="K193" i="10"/>
  <c r="I193" i="10"/>
  <c r="G193" i="10"/>
  <c r="H193" i="10" s="1"/>
  <c r="K192" i="10"/>
  <c r="I192" i="10"/>
  <c r="G192" i="10"/>
  <c r="H192" i="10" s="1"/>
  <c r="K191" i="10"/>
  <c r="I191" i="10"/>
  <c r="G191" i="10"/>
  <c r="H191" i="10" s="1"/>
  <c r="K190" i="10"/>
  <c r="I190" i="10"/>
  <c r="G190" i="10"/>
  <c r="H190" i="10" s="1"/>
  <c r="K189" i="10"/>
  <c r="I189" i="10"/>
  <c r="G189" i="10"/>
  <c r="H189" i="10" s="1"/>
  <c r="K188" i="10"/>
  <c r="I188" i="10"/>
  <c r="G188" i="10"/>
  <c r="H188" i="10" s="1"/>
  <c r="K187" i="10"/>
  <c r="I187" i="10"/>
  <c r="G187" i="10"/>
  <c r="H187" i="10" s="1"/>
  <c r="K186" i="10"/>
  <c r="I186" i="10"/>
  <c r="G186" i="10"/>
  <c r="H186" i="10" s="1"/>
  <c r="K185" i="10"/>
  <c r="I185" i="10"/>
  <c r="G185" i="10"/>
  <c r="H185" i="10" s="1"/>
  <c r="K184" i="10"/>
  <c r="I184" i="10"/>
  <c r="G184" i="10"/>
  <c r="H184" i="10" s="1"/>
  <c r="K183" i="10"/>
  <c r="I183" i="10"/>
  <c r="G183" i="10"/>
  <c r="H183" i="10" s="1"/>
  <c r="K182" i="10"/>
  <c r="I182" i="10"/>
  <c r="G182" i="10"/>
  <c r="H182" i="10" s="1"/>
  <c r="K181" i="10"/>
  <c r="I181" i="10"/>
  <c r="G181" i="10"/>
  <c r="H181" i="10" s="1"/>
  <c r="K180" i="10"/>
  <c r="I180" i="10"/>
  <c r="G180" i="10"/>
  <c r="H180" i="10" s="1"/>
  <c r="K179" i="10"/>
  <c r="I179" i="10"/>
  <c r="G179" i="10"/>
  <c r="H179" i="10" s="1"/>
  <c r="K178" i="10"/>
  <c r="I178" i="10"/>
  <c r="G178" i="10"/>
  <c r="H178" i="10" s="1"/>
  <c r="K177" i="10"/>
  <c r="I177" i="10"/>
  <c r="G177" i="10"/>
  <c r="H177" i="10" s="1"/>
  <c r="K176" i="10"/>
  <c r="I176" i="10"/>
  <c r="G176" i="10"/>
  <c r="H176" i="10" s="1"/>
  <c r="K175" i="10"/>
  <c r="I175" i="10"/>
  <c r="G175" i="10"/>
  <c r="H175" i="10" s="1"/>
  <c r="K174" i="10"/>
  <c r="I174" i="10"/>
  <c r="G174" i="10"/>
  <c r="H174" i="10" s="1"/>
  <c r="K173" i="10"/>
  <c r="I173" i="10"/>
  <c r="G173" i="10"/>
  <c r="H173" i="10" s="1"/>
  <c r="K172" i="10"/>
  <c r="I172" i="10"/>
  <c r="G172" i="10"/>
  <c r="H172" i="10" s="1"/>
  <c r="K171" i="10"/>
  <c r="I171" i="10"/>
  <c r="G171" i="10"/>
  <c r="H171" i="10" s="1"/>
  <c r="K170" i="10"/>
  <c r="I170" i="10"/>
  <c r="G170" i="10"/>
  <c r="H170" i="10" s="1"/>
  <c r="K169" i="10"/>
  <c r="I169" i="10"/>
  <c r="G169" i="10"/>
  <c r="H169" i="10" s="1"/>
  <c r="K168" i="10"/>
  <c r="I168" i="10"/>
  <c r="G168" i="10"/>
  <c r="H168" i="10" s="1"/>
  <c r="K167" i="10"/>
  <c r="I167" i="10"/>
  <c r="G167" i="10"/>
  <c r="H167" i="10" s="1"/>
  <c r="K166" i="10"/>
  <c r="I166" i="10"/>
  <c r="G166" i="10"/>
  <c r="H166" i="10" s="1"/>
  <c r="K165" i="10"/>
  <c r="I165" i="10"/>
  <c r="G165" i="10"/>
  <c r="H165" i="10" s="1"/>
  <c r="K164" i="10"/>
  <c r="I164" i="10"/>
  <c r="G164" i="10"/>
  <c r="H164" i="10" s="1"/>
  <c r="K163" i="10"/>
  <c r="I163" i="10"/>
  <c r="G163" i="10"/>
  <c r="H163" i="10" s="1"/>
  <c r="K162" i="10"/>
  <c r="I162" i="10"/>
  <c r="G162" i="10"/>
  <c r="H162" i="10" s="1"/>
  <c r="K161" i="10"/>
  <c r="I161" i="10"/>
  <c r="G161" i="10"/>
  <c r="H161" i="10" s="1"/>
  <c r="K160" i="10"/>
  <c r="I160" i="10"/>
  <c r="G160" i="10"/>
  <c r="H160" i="10" s="1"/>
  <c r="K159" i="10"/>
  <c r="I159" i="10"/>
  <c r="G159" i="10"/>
  <c r="H159" i="10" s="1"/>
  <c r="K158" i="10"/>
  <c r="I158" i="10"/>
  <c r="G158" i="10"/>
  <c r="H158" i="10" s="1"/>
  <c r="K157" i="10"/>
  <c r="I157" i="10"/>
  <c r="G157" i="10"/>
  <c r="H157" i="10" s="1"/>
  <c r="K156" i="10"/>
  <c r="I156" i="10"/>
  <c r="G156" i="10"/>
  <c r="H156" i="10" s="1"/>
  <c r="K155" i="10"/>
  <c r="I155" i="10"/>
  <c r="G155" i="10"/>
  <c r="H155" i="10" s="1"/>
  <c r="K154" i="10"/>
  <c r="I154" i="10"/>
  <c r="G154" i="10"/>
  <c r="H154" i="10" s="1"/>
  <c r="K153" i="10"/>
  <c r="I153" i="10"/>
  <c r="G153" i="10"/>
  <c r="H153" i="10" s="1"/>
  <c r="K152" i="10"/>
  <c r="I152" i="10"/>
  <c r="G152" i="10"/>
  <c r="H152" i="10" s="1"/>
  <c r="K151" i="10"/>
  <c r="I151" i="10"/>
  <c r="G151" i="10"/>
  <c r="H151" i="10" s="1"/>
  <c r="K150" i="10"/>
  <c r="I150" i="10"/>
  <c r="G150" i="10"/>
  <c r="H150" i="10" s="1"/>
  <c r="K149" i="10"/>
  <c r="I149" i="10"/>
  <c r="G149" i="10"/>
  <c r="H149" i="10" s="1"/>
  <c r="K148" i="10"/>
  <c r="I148" i="10"/>
  <c r="G148" i="10"/>
  <c r="H148" i="10" s="1"/>
  <c r="K147" i="10"/>
  <c r="I147" i="10"/>
  <c r="G147" i="10"/>
  <c r="H147" i="10" s="1"/>
  <c r="K146" i="10"/>
  <c r="I146" i="10"/>
  <c r="G146" i="10"/>
  <c r="H146" i="10" s="1"/>
  <c r="K145" i="10"/>
  <c r="I145" i="10"/>
  <c r="G145" i="10"/>
  <c r="H145" i="10" s="1"/>
  <c r="K144" i="10"/>
  <c r="I144" i="10"/>
  <c r="G144" i="10"/>
  <c r="H144" i="10" s="1"/>
  <c r="K143" i="10"/>
  <c r="I143" i="10"/>
  <c r="G143" i="10"/>
  <c r="H143" i="10" s="1"/>
  <c r="K142" i="10"/>
  <c r="I142" i="10"/>
  <c r="G142" i="10"/>
  <c r="H142" i="10" s="1"/>
  <c r="K141" i="10"/>
  <c r="I141" i="10"/>
  <c r="G141" i="10"/>
  <c r="H141" i="10" s="1"/>
  <c r="K140" i="10"/>
  <c r="I140" i="10"/>
  <c r="G140" i="10"/>
  <c r="H140" i="10" s="1"/>
  <c r="K139" i="10"/>
  <c r="I139" i="10"/>
  <c r="G139" i="10"/>
  <c r="H139" i="10" s="1"/>
  <c r="K138" i="10"/>
  <c r="I138" i="10"/>
  <c r="G138" i="10"/>
  <c r="H138" i="10" s="1"/>
  <c r="K137" i="10"/>
  <c r="I137" i="10"/>
  <c r="G137" i="10"/>
  <c r="H137" i="10" s="1"/>
  <c r="K136" i="10"/>
  <c r="I136" i="10"/>
  <c r="G136" i="10"/>
  <c r="H136" i="10" s="1"/>
  <c r="K135" i="10"/>
  <c r="I135" i="10"/>
  <c r="G135" i="10"/>
  <c r="H135" i="10" s="1"/>
  <c r="K134" i="10"/>
  <c r="I134" i="10"/>
  <c r="G134" i="10"/>
  <c r="H134" i="10" s="1"/>
  <c r="K133" i="10"/>
  <c r="I133" i="10"/>
  <c r="G133" i="10"/>
  <c r="H133" i="10" s="1"/>
  <c r="K132" i="10"/>
  <c r="I132" i="10"/>
  <c r="G132" i="10"/>
  <c r="H132" i="10" s="1"/>
  <c r="K131" i="10"/>
  <c r="I131" i="10"/>
  <c r="G131" i="10"/>
  <c r="H131" i="10" s="1"/>
  <c r="K130" i="10"/>
  <c r="I130" i="10"/>
  <c r="G130" i="10"/>
  <c r="H130" i="10" s="1"/>
  <c r="K129" i="10"/>
  <c r="I129" i="10"/>
  <c r="G129" i="10"/>
  <c r="H129" i="10" s="1"/>
  <c r="K128" i="10"/>
  <c r="I128" i="10"/>
  <c r="G128" i="10"/>
  <c r="H128" i="10" s="1"/>
  <c r="K127" i="10"/>
  <c r="I127" i="10"/>
  <c r="G127" i="10"/>
  <c r="H127" i="10" s="1"/>
  <c r="K126" i="10"/>
  <c r="I126" i="10"/>
  <c r="G126" i="10"/>
  <c r="H126" i="10" s="1"/>
  <c r="K125" i="10"/>
  <c r="I125" i="10"/>
  <c r="G125" i="10"/>
  <c r="H125" i="10" s="1"/>
  <c r="K124" i="10"/>
  <c r="I124" i="10"/>
  <c r="G124" i="10"/>
  <c r="H124" i="10" s="1"/>
  <c r="K123" i="10"/>
  <c r="I123" i="10"/>
  <c r="G123" i="10"/>
  <c r="H123" i="10" s="1"/>
  <c r="K122" i="10"/>
  <c r="I122" i="10"/>
  <c r="G122" i="10"/>
  <c r="H122" i="10" s="1"/>
  <c r="K121" i="10"/>
  <c r="I121" i="10"/>
  <c r="G121" i="10"/>
  <c r="H121" i="10" s="1"/>
  <c r="K120" i="10"/>
  <c r="I120" i="10"/>
  <c r="G120" i="10"/>
  <c r="H120" i="10" s="1"/>
  <c r="K119" i="10"/>
  <c r="I119" i="10"/>
  <c r="G119" i="10"/>
  <c r="H119" i="10" s="1"/>
  <c r="K118" i="10"/>
  <c r="I118" i="10"/>
  <c r="G118" i="10"/>
  <c r="H118" i="10" s="1"/>
  <c r="K117" i="10"/>
  <c r="I117" i="10"/>
  <c r="G117" i="10"/>
  <c r="H117" i="10" s="1"/>
  <c r="K116" i="10"/>
  <c r="I116" i="10"/>
  <c r="G116" i="10"/>
  <c r="H116" i="10" s="1"/>
  <c r="K115" i="10"/>
  <c r="I115" i="10"/>
  <c r="G115" i="10"/>
  <c r="H115" i="10" s="1"/>
  <c r="K114" i="10"/>
  <c r="I114" i="10"/>
  <c r="G114" i="10"/>
  <c r="H114" i="10" s="1"/>
  <c r="K113" i="10"/>
  <c r="I113" i="10"/>
  <c r="G113" i="10"/>
  <c r="H113" i="10" s="1"/>
  <c r="K112" i="10"/>
  <c r="I112" i="10"/>
  <c r="G112" i="10"/>
  <c r="H112" i="10" s="1"/>
  <c r="K111" i="10"/>
  <c r="I111" i="10"/>
  <c r="G111" i="10"/>
  <c r="H111" i="10" s="1"/>
  <c r="K110" i="10"/>
  <c r="I110" i="10"/>
  <c r="G110" i="10"/>
  <c r="H110" i="10" s="1"/>
  <c r="K109" i="10"/>
  <c r="I109" i="10"/>
  <c r="G109" i="10"/>
  <c r="H109" i="10" s="1"/>
  <c r="K108" i="10"/>
  <c r="I108" i="10"/>
  <c r="G108" i="10"/>
  <c r="H108" i="10" s="1"/>
  <c r="K107" i="10"/>
  <c r="I107" i="10"/>
  <c r="G107" i="10"/>
  <c r="H107" i="10" s="1"/>
  <c r="K106" i="10"/>
  <c r="I106" i="10"/>
  <c r="G106" i="10"/>
  <c r="H106" i="10" s="1"/>
  <c r="K105" i="10"/>
  <c r="I105" i="10"/>
  <c r="G105" i="10"/>
  <c r="H105" i="10" s="1"/>
  <c r="K104" i="10"/>
  <c r="I104" i="10"/>
  <c r="G104" i="10"/>
  <c r="H104" i="10" s="1"/>
  <c r="K103" i="10"/>
  <c r="I103" i="10"/>
  <c r="G103" i="10"/>
  <c r="H103" i="10" s="1"/>
  <c r="K102" i="10"/>
  <c r="I102" i="10"/>
  <c r="G102" i="10"/>
  <c r="H102" i="10" s="1"/>
  <c r="K101" i="10"/>
  <c r="I101" i="10"/>
  <c r="G101" i="10"/>
  <c r="H101" i="10" s="1"/>
  <c r="K100" i="10"/>
  <c r="I100" i="10"/>
  <c r="G100" i="10"/>
  <c r="H100" i="10" s="1"/>
  <c r="K99" i="10"/>
  <c r="I99" i="10"/>
  <c r="G99" i="10"/>
  <c r="H99" i="10" s="1"/>
  <c r="K98" i="10"/>
  <c r="I98" i="10"/>
  <c r="G98" i="10"/>
  <c r="H98" i="10" s="1"/>
  <c r="K97" i="10"/>
  <c r="I97" i="10"/>
  <c r="G97" i="10"/>
  <c r="H97" i="10" s="1"/>
  <c r="K96" i="10"/>
  <c r="I96" i="10"/>
  <c r="G96" i="10"/>
  <c r="H96" i="10" s="1"/>
  <c r="K95" i="10"/>
  <c r="I95" i="10"/>
  <c r="G95" i="10"/>
  <c r="H95" i="10" s="1"/>
  <c r="K94" i="10"/>
  <c r="I94" i="10"/>
  <c r="G94" i="10"/>
  <c r="H94" i="10" s="1"/>
  <c r="K93" i="10"/>
  <c r="I93" i="10"/>
  <c r="G93" i="10"/>
  <c r="H93" i="10" s="1"/>
  <c r="K92" i="10"/>
  <c r="I92" i="10"/>
  <c r="G92" i="10"/>
  <c r="H92" i="10" s="1"/>
  <c r="K91" i="10"/>
  <c r="I91" i="10"/>
  <c r="G91" i="10"/>
  <c r="H91" i="10" s="1"/>
  <c r="K90" i="10"/>
  <c r="I90" i="10"/>
  <c r="G90" i="10"/>
  <c r="H90" i="10" s="1"/>
  <c r="K89" i="10"/>
  <c r="I89" i="10"/>
  <c r="G89" i="10"/>
  <c r="H89" i="10" s="1"/>
  <c r="K88" i="10"/>
  <c r="I88" i="10"/>
  <c r="G88" i="10"/>
  <c r="H88" i="10" s="1"/>
  <c r="K87" i="10"/>
  <c r="I87" i="10"/>
  <c r="G87" i="10"/>
  <c r="H87" i="10" s="1"/>
  <c r="K86" i="10"/>
  <c r="I86" i="10"/>
  <c r="G86" i="10"/>
  <c r="H86" i="10" s="1"/>
  <c r="K85" i="10"/>
  <c r="I85" i="10"/>
  <c r="G85" i="10"/>
  <c r="H85" i="10" s="1"/>
  <c r="K84" i="10"/>
  <c r="I84" i="10"/>
  <c r="G84" i="10"/>
  <c r="H84" i="10" s="1"/>
  <c r="K83" i="10"/>
  <c r="I83" i="10"/>
  <c r="G83" i="10"/>
  <c r="H83" i="10" s="1"/>
  <c r="K82" i="10"/>
  <c r="I82" i="10"/>
  <c r="G82" i="10"/>
  <c r="H82" i="10" s="1"/>
  <c r="K81" i="10"/>
  <c r="I81" i="10"/>
  <c r="G81" i="10"/>
  <c r="H81" i="10" s="1"/>
  <c r="K80" i="10"/>
  <c r="I80" i="10"/>
  <c r="G80" i="10"/>
  <c r="H80" i="10" s="1"/>
  <c r="K79" i="10"/>
  <c r="I79" i="10"/>
  <c r="G79" i="10"/>
  <c r="H79" i="10" s="1"/>
  <c r="K78" i="10"/>
  <c r="I78" i="10"/>
  <c r="G78" i="10"/>
  <c r="H78" i="10" s="1"/>
  <c r="K77" i="10"/>
  <c r="I77" i="10"/>
  <c r="G77" i="10"/>
  <c r="H77" i="10" s="1"/>
  <c r="K76" i="10"/>
  <c r="I76" i="10"/>
  <c r="G76" i="10"/>
  <c r="H76" i="10" s="1"/>
  <c r="K75" i="10"/>
  <c r="I75" i="10"/>
  <c r="G75" i="10"/>
  <c r="H75" i="10" s="1"/>
  <c r="K74" i="10"/>
  <c r="I74" i="10"/>
  <c r="G74" i="10"/>
  <c r="H74" i="10" s="1"/>
  <c r="K73" i="10"/>
  <c r="I73" i="10"/>
  <c r="G73" i="10"/>
  <c r="H73" i="10" s="1"/>
  <c r="K72" i="10"/>
  <c r="I72" i="10"/>
  <c r="H72" i="10"/>
  <c r="G72" i="10"/>
  <c r="K71" i="10"/>
  <c r="I71" i="10"/>
  <c r="G71" i="10"/>
  <c r="H71" i="10" s="1"/>
  <c r="K70" i="10"/>
  <c r="I70" i="10"/>
  <c r="G70" i="10"/>
  <c r="H70" i="10" s="1"/>
  <c r="K69" i="10"/>
  <c r="I69" i="10"/>
  <c r="G69" i="10"/>
  <c r="H69" i="10" s="1"/>
  <c r="K68" i="10"/>
  <c r="I68" i="10"/>
  <c r="H68" i="10"/>
  <c r="G68" i="10"/>
  <c r="K67" i="10"/>
  <c r="I67" i="10"/>
  <c r="G67" i="10"/>
  <c r="H67" i="10" s="1"/>
  <c r="K66" i="10"/>
  <c r="I66" i="10"/>
  <c r="G66" i="10"/>
  <c r="H66" i="10" s="1"/>
  <c r="K65" i="10"/>
  <c r="I65" i="10"/>
  <c r="G65" i="10"/>
  <c r="H65" i="10" s="1"/>
  <c r="K64" i="10"/>
  <c r="I64" i="10"/>
  <c r="G64" i="10"/>
  <c r="H64" i="10" s="1"/>
  <c r="K63" i="10"/>
  <c r="I63" i="10"/>
  <c r="G63" i="10"/>
  <c r="H63" i="10" s="1"/>
  <c r="K62" i="10"/>
  <c r="I62" i="10"/>
  <c r="G62" i="10"/>
  <c r="H62" i="10" s="1"/>
  <c r="K61" i="10"/>
  <c r="I61" i="10"/>
  <c r="G61" i="10"/>
  <c r="H61" i="10" s="1"/>
  <c r="K60" i="10"/>
  <c r="I60" i="10"/>
  <c r="G60" i="10"/>
  <c r="H60" i="10" s="1"/>
  <c r="K59" i="10"/>
  <c r="I59" i="10"/>
  <c r="G59" i="10"/>
  <c r="H59" i="10" s="1"/>
  <c r="K58" i="10"/>
  <c r="I58" i="10"/>
  <c r="G58" i="10"/>
  <c r="H58" i="10" s="1"/>
  <c r="K57" i="10"/>
  <c r="I57" i="10"/>
  <c r="G57" i="10"/>
  <c r="H57" i="10" s="1"/>
  <c r="K56" i="10"/>
  <c r="I56" i="10"/>
  <c r="H56" i="10"/>
  <c r="G56" i="10"/>
  <c r="K55" i="10"/>
  <c r="I55" i="10"/>
  <c r="G55" i="10"/>
  <c r="H55" i="10" s="1"/>
  <c r="K54" i="10"/>
  <c r="I54" i="10"/>
  <c r="G54" i="10"/>
  <c r="H54" i="10" s="1"/>
  <c r="K53" i="10"/>
  <c r="I53" i="10"/>
  <c r="G53" i="10"/>
  <c r="H53" i="10" s="1"/>
  <c r="K52" i="10"/>
  <c r="I52" i="10"/>
  <c r="G52" i="10"/>
  <c r="H52" i="10" s="1"/>
  <c r="K51" i="10"/>
  <c r="I51" i="10"/>
  <c r="G51" i="10"/>
  <c r="H51" i="10" s="1"/>
  <c r="K50" i="10"/>
  <c r="I50" i="10"/>
  <c r="G50" i="10"/>
  <c r="H50" i="10" s="1"/>
  <c r="K49" i="10"/>
  <c r="I49" i="10"/>
  <c r="G49" i="10"/>
  <c r="H49" i="10" s="1"/>
  <c r="K48" i="10"/>
  <c r="I48" i="10"/>
  <c r="G48" i="10"/>
  <c r="H48" i="10" s="1"/>
  <c r="K47" i="10"/>
  <c r="I47" i="10"/>
  <c r="G47" i="10"/>
  <c r="H47" i="10" s="1"/>
  <c r="K46" i="10"/>
  <c r="I46" i="10"/>
  <c r="G46" i="10"/>
  <c r="H46" i="10" s="1"/>
  <c r="K45" i="10"/>
  <c r="I45" i="10"/>
  <c r="G45" i="10"/>
  <c r="H45" i="10" s="1"/>
  <c r="K44" i="10"/>
  <c r="I44" i="10"/>
  <c r="H44" i="10"/>
  <c r="G44" i="10"/>
  <c r="K43" i="10"/>
  <c r="I43" i="10"/>
  <c r="G43" i="10"/>
  <c r="H43" i="10" s="1"/>
  <c r="K42" i="10"/>
  <c r="I42" i="10"/>
  <c r="G42" i="10"/>
  <c r="H42" i="10" s="1"/>
  <c r="K41" i="10"/>
  <c r="I41" i="10"/>
  <c r="G41" i="10"/>
  <c r="H41" i="10" s="1"/>
  <c r="K40" i="10"/>
  <c r="I40" i="10"/>
  <c r="G40" i="10"/>
  <c r="H40" i="10" s="1"/>
  <c r="K39" i="10"/>
  <c r="I39" i="10"/>
  <c r="G39" i="10"/>
  <c r="H39" i="10" s="1"/>
  <c r="K38" i="10"/>
  <c r="I38" i="10"/>
  <c r="G38" i="10"/>
  <c r="H38" i="10" s="1"/>
  <c r="K37" i="10"/>
  <c r="I37" i="10"/>
  <c r="G37" i="10"/>
  <c r="H37" i="10" s="1"/>
  <c r="K36" i="10"/>
  <c r="I36" i="10"/>
  <c r="G36" i="10"/>
  <c r="H36" i="10" s="1"/>
  <c r="K35" i="10"/>
  <c r="I35" i="10"/>
  <c r="G35" i="10"/>
  <c r="H35" i="10" s="1"/>
  <c r="K34" i="10"/>
  <c r="I34" i="10"/>
  <c r="G34" i="10"/>
  <c r="H34" i="10" s="1"/>
  <c r="K33" i="10"/>
  <c r="I33" i="10"/>
  <c r="G33" i="10"/>
  <c r="H33" i="10" s="1"/>
  <c r="K32" i="10"/>
  <c r="I32" i="10"/>
  <c r="G32" i="10"/>
  <c r="H32" i="10" s="1"/>
  <c r="K31" i="10"/>
  <c r="I31" i="10"/>
  <c r="G31" i="10"/>
  <c r="H31" i="10" s="1"/>
  <c r="K30" i="10"/>
  <c r="I30" i="10"/>
  <c r="G30" i="10"/>
  <c r="H30" i="10" s="1"/>
  <c r="K29" i="10"/>
  <c r="I29" i="10"/>
  <c r="G29" i="10"/>
  <c r="H29" i="10" s="1"/>
  <c r="K28" i="10"/>
  <c r="I28" i="10"/>
  <c r="G28" i="10"/>
  <c r="H28" i="10" s="1"/>
  <c r="K27" i="10"/>
  <c r="I27" i="10"/>
  <c r="G27" i="10"/>
  <c r="H27" i="10" s="1"/>
  <c r="K26" i="10"/>
  <c r="I26" i="10"/>
  <c r="G26" i="10"/>
  <c r="H26" i="10" s="1"/>
  <c r="K25" i="10"/>
  <c r="I25" i="10"/>
  <c r="G25" i="10"/>
  <c r="H25" i="10" s="1"/>
  <c r="K24" i="10"/>
  <c r="I24" i="10"/>
  <c r="G24" i="10"/>
  <c r="H24" i="10" s="1"/>
  <c r="K23" i="10"/>
  <c r="I23" i="10"/>
  <c r="G23" i="10"/>
  <c r="H23" i="10" s="1"/>
  <c r="K22" i="10"/>
  <c r="I22" i="10"/>
  <c r="G22" i="10"/>
  <c r="H22" i="10" s="1"/>
  <c r="K21" i="10"/>
  <c r="I21" i="10"/>
  <c r="G21" i="10"/>
  <c r="H21" i="10" s="1"/>
  <c r="K20" i="10"/>
  <c r="I20" i="10"/>
  <c r="H20" i="10"/>
  <c r="G20" i="10"/>
  <c r="K19" i="10"/>
  <c r="I19" i="10"/>
  <c r="G19" i="10"/>
  <c r="H19" i="10" s="1"/>
  <c r="K18" i="10"/>
  <c r="I18" i="10"/>
  <c r="G18" i="10"/>
  <c r="H18" i="10" s="1"/>
  <c r="K17" i="10"/>
  <c r="I17" i="10"/>
  <c r="H17" i="10"/>
  <c r="G17" i="10"/>
  <c r="K16" i="10"/>
  <c r="I16" i="10"/>
  <c r="G16" i="10"/>
  <c r="H16" i="10" s="1"/>
  <c r="K15" i="10"/>
  <c r="I15" i="10"/>
  <c r="G15" i="10"/>
  <c r="H15" i="10" s="1"/>
  <c r="K14" i="10"/>
  <c r="I14" i="10"/>
  <c r="H14" i="10"/>
  <c r="G14" i="10"/>
  <c r="K13" i="10"/>
  <c r="I13" i="10"/>
  <c r="G13" i="10"/>
  <c r="H13" i="10" s="1"/>
  <c r="K12" i="10"/>
  <c r="I12" i="10"/>
  <c r="H12" i="10"/>
  <c r="G12" i="10"/>
  <c r="K11" i="10"/>
  <c r="I11" i="10"/>
  <c r="H11" i="10"/>
  <c r="G11" i="10"/>
  <c r="K10" i="10"/>
  <c r="I10" i="10"/>
  <c r="G10" i="10"/>
  <c r="H10" i="10" s="1"/>
  <c r="K9" i="10"/>
  <c r="I9" i="10"/>
  <c r="G9" i="10"/>
  <c r="H9" i="10" s="1"/>
  <c r="K8" i="10"/>
  <c r="I8" i="10"/>
  <c r="H8" i="10"/>
  <c r="G8" i="10"/>
  <c r="K7" i="10"/>
  <c r="I7" i="10"/>
  <c r="G7" i="10"/>
  <c r="H7" i="10" s="1"/>
  <c r="A5" i="10"/>
  <c r="H4" i="10"/>
  <c r="A4" i="10"/>
  <c r="C14" i="9"/>
  <c r="C13" i="9"/>
  <c r="C11" i="9"/>
  <c r="B11" i="9"/>
  <c r="E10" i="9"/>
  <c r="B10" i="9"/>
  <c r="E9" i="9"/>
  <c r="B9" i="9"/>
  <c r="E7" i="9"/>
  <c r="B7" i="9"/>
  <c r="E5" i="9"/>
  <c r="A5" i="9"/>
  <c r="G4" i="9"/>
  <c r="A4" i="9"/>
  <c r="N512" i="8"/>
  <c r="K512" i="8"/>
  <c r="J512" i="8"/>
  <c r="N511" i="8"/>
  <c r="K511" i="8"/>
  <c r="J511" i="8"/>
  <c r="N510" i="8"/>
  <c r="K510" i="8"/>
  <c r="J510" i="8"/>
  <c r="N509" i="8"/>
  <c r="K509" i="8"/>
  <c r="J509" i="8"/>
  <c r="N508" i="8"/>
  <c r="K508" i="8"/>
  <c r="J508" i="8"/>
  <c r="N507" i="8"/>
  <c r="K507" i="8"/>
  <c r="J507" i="8"/>
  <c r="N506" i="8"/>
  <c r="K506" i="8"/>
  <c r="J506" i="8"/>
  <c r="N505" i="8"/>
  <c r="K505" i="8"/>
  <c r="J505" i="8"/>
  <c r="N504" i="8"/>
  <c r="K504" i="8"/>
  <c r="J504" i="8"/>
  <c r="N503" i="8"/>
  <c r="K503" i="8"/>
  <c r="J503" i="8"/>
  <c r="N502" i="8"/>
  <c r="K502" i="8"/>
  <c r="J502" i="8"/>
  <c r="N501" i="8"/>
  <c r="K501" i="8"/>
  <c r="J501" i="8"/>
  <c r="N500" i="8"/>
  <c r="K500" i="8"/>
  <c r="J500" i="8"/>
  <c r="N499" i="8"/>
  <c r="K499" i="8"/>
  <c r="J499" i="8"/>
  <c r="N498" i="8"/>
  <c r="K498" i="8"/>
  <c r="J498" i="8"/>
  <c r="N497" i="8"/>
  <c r="K497" i="8"/>
  <c r="J497" i="8"/>
  <c r="N496" i="8"/>
  <c r="K496" i="8"/>
  <c r="J496" i="8"/>
  <c r="N495" i="8"/>
  <c r="K495" i="8"/>
  <c r="J495" i="8"/>
  <c r="N494" i="8"/>
  <c r="K494" i="8"/>
  <c r="J494" i="8"/>
  <c r="N493" i="8"/>
  <c r="K493" i="8"/>
  <c r="J493" i="8"/>
  <c r="N492" i="8"/>
  <c r="K492" i="8"/>
  <c r="J492" i="8"/>
  <c r="N491" i="8"/>
  <c r="K491" i="8"/>
  <c r="J491" i="8"/>
  <c r="N490" i="8"/>
  <c r="K490" i="8"/>
  <c r="J490" i="8"/>
  <c r="N489" i="8"/>
  <c r="K489" i="8"/>
  <c r="J489" i="8"/>
  <c r="N488" i="8"/>
  <c r="K488" i="8"/>
  <c r="J488" i="8"/>
  <c r="N487" i="8"/>
  <c r="K487" i="8"/>
  <c r="J487" i="8"/>
  <c r="N486" i="8"/>
  <c r="K486" i="8"/>
  <c r="J486" i="8"/>
  <c r="N485" i="8"/>
  <c r="K485" i="8"/>
  <c r="J485" i="8"/>
  <c r="N484" i="8"/>
  <c r="K484" i="8"/>
  <c r="J484" i="8"/>
  <c r="N483" i="8"/>
  <c r="K483" i="8"/>
  <c r="J483" i="8"/>
  <c r="N482" i="8"/>
  <c r="K482" i="8"/>
  <c r="J482" i="8"/>
  <c r="N481" i="8"/>
  <c r="K481" i="8"/>
  <c r="J481" i="8"/>
  <c r="N480" i="8"/>
  <c r="K480" i="8"/>
  <c r="J480" i="8"/>
  <c r="N479" i="8"/>
  <c r="K479" i="8"/>
  <c r="J479" i="8"/>
  <c r="N478" i="8"/>
  <c r="K478" i="8"/>
  <c r="J478" i="8"/>
  <c r="N477" i="8"/>
  <c r="K477" i="8"/>
  <c r="J477" i="8"/>
  <c r="N476" i="8"/>
  <c r="K476" i="8"/>
  <c r="J476" i="8"/>
  <c r="N475" i="8"/>
  <c r="K475" i="8"/>
  <c r="J475" i="8"/>
  <c r="N474" i="8"/>
  <c r="K474" i="8"/>
  <c r="J474" i="8"/>
  <c r="N473" i="8"/>
  <c r="K473" i="8"/>
  <c r="J473" i="8"/>
  <c r="N472" i="8"/>
  <c r="K472" i="8"/>
  <c r="J472" i="8"/>
  <c r="N471" i="8"/>
  <c r="K471" i="8"/>
  <c r="J471" i="8"/>
  <c r="N470" i="8"/>
  <c r="K470" i="8"/>
  <c r="J470" i="8"/>
  <c r="N469" i="8"/>
  <c r="K469" i="8"/>
  <c r="J469" i="8"/>
  <c r="N468" i="8"/>
  <c r="K468" i="8"/>
  <c r="J468" i="8"/>
  <c r="N467" i="8"/>
  <c r="K467" i="8"/>
  <c r="J467" i="8"/>
  <c r="N466" i="8"/>
  <c r="K466" i="8"/>
  <c r="J466" i="8"/>
  <c r="N465" i="8"/>
  <c r="K465" i="8"/>
  <c r="J465" i="8"/>
  <c r="N464" i="8"/>
  <c r="K464" i="8"/>
  <c r="J464" i="8"/>
  <c r="N463" i="8"/>
  <c r="K463" i="8"/>
  <c r="J463" i="8"/>
  <c r="N462" i="8"/>
  <c r="K462" i="8"/>
  <c r="J462" i="8"/>
  <c r="N461" i="8"/>
  <c r="K461" i="8"/>
  <c r="J461" i="8"/>
  <c r="N460" i="8"/>
  <c r="K460" i="8"/>
  <c r="J460" i="8"/>
  <c r="N459" i="8"/>
  <c r="K459" i="8"/>
  <c r="J459" i="8"/>
  <c r="N458" i="8"/>
  <c r="K458" i="8"/>
  <c r="J458" i="8"/>
  <c r="N457" i="8"/>
  <c r="K457" i="8"/>
  <c r="J457" i="8"/>
  <c r="N456" i="8"/>
  <c r="K456" i="8"/>
  <c r="J456" i="8"/>
  <c r="N455" i="8"/>
  <c r="K455" i="8"/>
  <c r="J455" i="8"/>
  <c r="N454" i="8"/>
  <c r="K454" i="8"/>
  <c r="J454" i="8"/>
  <c r="N453" i="8"/>
  <c r="K453" i="8"/>
  <c r="J453" i="8"/>
  <c r="N452" i="8"/>
  <c r="K452" i="8"/>
  <c r="J452" i="8"/>
  <c r="N451" i="8"/>
  <c r="K451" i="8"/>
  <c r="J451" i="8"/>
  <c r="N450" i="8"/>
  <c r="K450" i="8"/>
  <c r="J450" i="8"/>
  <c r="N449" i="8"/>
  <c r="K449" i="8"/>
  <c r="J449" i="8"/>
  <c r="N448" i="8"/>
  <c r="K448" i="8"/>
  <c r="J448" i="8"/>
  <c r="N447" i="8"/>
  <c r="K447" i="8"/>
  <c r="J447" i="8"/>
  <c r="N446" i="8"/>
  <c r="K446" i="8"/>
  <c r="J446" i="8"/>
  <c r="N445" i="8"/>
  <c r="K445" i="8"/>
  <c r="J445" i="8"/>
  <c r="N444" i="8"/>
  <c r="K444" i="8"/>
  <c r="J444" i="8"/>
  <c r="N443" i="8"/>
  <c r="K443" i="8"/>
  <c r="J443" i="8"/>
  <c r="N442" i="8"/>
  <c r="K442" i="8"/>
  <c r="J442" i="8"/>
  <c r="N441" i="8"/>
  <c r="K441" i="8"/>
  <c r="J441" i="8"/>
  <c r="N440" i="8"/>
  <c r="K440" i="8"/>
  <c r="J440" i="8"/>
  <c r="N439" i="8"/>
  <c r="K439" i="8"/>
  <c r="J439" i="8"/>
  <c r="N438" i="8"/>
  <c r="K438" i="8"/>
  <c r="J438" i="8"/>
  <c r="N437" i="8"/>
  <c r="K437" i="8"/>
  <c r="J437" i="8"/>
  <c r="N436" i="8"/>
  <c r="K436" i="8"/>
  <c r="J436" i="8"/>
  <c r="N435" i="8"/>
  <c r="K435" i="8"/>
  <c r="J435" i="8"/>
  <c r="N434" i="8"/>
  <c r="K434" i="8"/>
  <c r="J434" i="8"/>
  <c r="N433" i="8"/>
  <c r="K433" i="8"/>
  <c r="J433" i="8"/>
  <c r="N432" i="8"/>
  <c r="K432" i="8"/>
  <c r="J432" i="8"/>
  <c r="N431" i="8"/>
  <c r="K431" i="8"/>
  <c r="J431" i="8"/>
  <c r="N430" i="8"/>
  <c r="K430" i="8"/>
  <c r="J430" i="8"/>
  <c r="N429" i="8"/>
  <c r="K429" i="8"/>
  <c r="J429" i="8"/>
  <c r="N428" i="8"/>
  <c r="K428" i="8"/>
  <c r="J428" i="8"/>
  <c r="N427" i="8"/>
  <c r="K427" i="8"/>
  <c r="J427" i="8"/>
  <c r="N426" i="8"/>
  <c r="K426" i="8"/>
  <c r="J426" i="8"/>
  <c r="N425" i="8"/>
  <c r="K425" i="8"/>
  <c r="J425" i="8"/>
  <c r="N424" i="8"/>
  <c r="K424" i="8"/>
  <c r="J424" i="8"/>
  <c r="N423" i="8"/>
  <c r="K423" i="8"/>
  <c r="J423" i="8"/>
  <c r="N422" i="8"/>
  <c r="K422" i="8"/>
  <c r="J422" i="8"/>
  <c r="N421" i="8"/>
  <c r="K421" i="8"/>
  <c r="J421" i="8"/>
  <c r="N420" i="8"/>
  <c r="K420" i="8"/>
  <c r="J420" i="8"/>
  <c r="N419" i="8"/>
  <c r="K419" i="8"/>
  <c r="J419" i="8"/>
  <c r="N418" i="8"/>
  <c r="K418" i="8"/>
  <c r="J418" i="8"/>
  <c r="N417" i="8"/>
  <c r="K417" i="8"/>
  <c r="J417" i="8"/>
  <c r="N416" i="8"/>
  <c r="K416" i="8"/>
  <c r="J416" i="8"/>
  <c r="N415" i="8"/>
  <c r="K415" i="8"/>
  <c r="J415" i="8"/>
  <c r="N414" i="8"/>
  <c r="K414" i="8"/>
  <c r="J414" i="8"/>
  <c r="N413" i="8"/>
  <c r="K413" i="8"/>
  <c r="J413" i="8"/>
  <c r="N412" i="8"/>
  <c r="K412" i="8"/>
  <c r="J412" i="8"/>
  <c r="N411" i="8"/>
  <c r="K411" i="8"/>
  <c r="J411" i="8"/>
  <c r="N410" i="8"/>
  <c r="K410" i="8"/>
  <c r="J410" i="8"/>
  <c r="N409" i="8"/>
  <c r="K409" i="8"/>
  <c r="J409" i="8"/>
  <c r="N408" i="8"/>
  <c r="K408" i="8"/>
  <c r="J408" i="8"/>
  <c r="N407" i="8"/>
  <c r="K407" i="8"/>
  <c r="J407" i="8"/>
  <c r="N406" i="8"/>
  <c r="K406" i="8"/>
  <c r="J406" i="8"/>
  <c r="N405" i="8"/>
  <c r="K405" i="8"/>
  <c r="J405" i="8"/>
  <c r="N404" i="8"/>
  <c r="K404" i="8"/>
  <c r="J404" i="8"/>
  <c r="N403" i="8"/>
  <c r="K403" i="8"/>
  <c r="J403" i="8"/>
  <c r="N402" i="8"/>
  <c r="K402" i="8"/>
  <c r="J402" i="8"/>
  <c r="N401" i="8"/>
  <c r="K401" i="8"/>
  <c r="J401" i="8"/>
  <c r="N400" i="8"/>
  <c r="K400" i="8"/>
  <c r="J400" i="8"/>
  <c r="N399" i="8"/>
  <c r="K399" i="8"/>
  <c r="J399" i="8"/>
  <c r="N398" i="8"/>
  <c r="K398" i="8"/>
  <c r="J398" i="8"/>
  <c r="N397" i="8"/>
  <c r="K397" i="8"/>
  <c r="J397" i="8"/>
  <c r="N396" i="8"/>
  <c r="K396" i="8"/>
  <c r="J396" i="8"/>
  <c r="N395" i="8"/>
  <c r="K395" i="8"/>
  <c r="J395" i="8"/>
  <c r="N394" i="8"/>
  <c r="K394" i="8"/>
  <c r="J394" i="8"/>
  <c r="N393" i="8"/>
  <c r="K393" i="8"/>
  <c r="J393" i="8"/>
  <c r="N392" i="8"/>
  <c r="K392" i="8"/>
  <c r="J392" i="8"/>
  <c r="N391" i="8"/>
  <c r="K391" i="8"/>
  <c r="J391" i="8"/>
  <c r="N390" i="8"/>
  <c r="K390" i="8"/>
  <c r="J390" i="8"/>
  <c r="N389" i="8"/>
  <c r="K389" i="8"/>
  <c r="J389" i="8"/>
  <c r="N388" i="8"/>
  <c r="K388" i="8"/>
  <c r="J388" i="8"/>
  <c r="N387" i="8"/>
  <c r="K387" i="8"/>
  <c r="J387" i="8"/>
  <c r="N386" i="8"/>
  <c r="K386" i="8"/>
  <c r="J386" i="8"/>
  <c r="N385" i="8"/>
  <c r="K385" i="8"/>
  <c r="J385" i="8"/>
  <c r="N384" i="8"/>
  <c r="K384" i="8"/>
  <c r="J384" i="8"/>
  <c r="N383" i="8"/>
  <c r="K383" i="8"/>
  <c r="J383" i="8"/>
  <c r="N382" i="8"/>
  <c r="K382" i="8"/>
  <c r="J382" i="8"/>
  <c r="N381" i="8"/>
  <c r="K381" i="8"/>
  <c r="J381" i="8"/>
  <c r="N380" i="8"/>
  <c r="K380" i="8"/>
  <c r="J380" i="8"/>
  <c r="N379" i="8"/>
  <c r="K379" i="8"/>
  <c r="J379" i="8"/>
  <c r="N378" i="8"/>
  <c r="K378" i="8"/>
  <c r="J378" i="8"/>
  <c r="N377" i="8"/>
  <c r="K377" i="8"/>
  <c r="J377" i="8"/>
  <c r="N376" i="8"/>
  <c r="K376" i="8"/>
  <c r="J376" i="8"/>
  <c r="N375" i="8"/>
  <c r="K375" i="8"/>
  <c r="J375" i="8"/>
  <c r="N374" i="8"/>
  <c r="K374" i="8"/>
  <c r="J374" i="8"/>
  <c r="N373" i="8"/>
  <c r="K373" i="8"/>
  <c r="J373" i="8"/>
  <c r="N372" i="8"/>
  <c r="K372" i="8"/>
  <c r="J372" i="8"/>
  <c r="N371" i="8"/>
  <c r="K371" i="8"/>
  <c r="J371" i="8"/>
  <c r="N370" i="8"/>
  <c r="K370" i="8"/>
  <c r="J370" i="8"/>
  <c r="N369" i="8"/>
  <c r="K369" i="8"/>
  <c r="J369" i="8"/>
  <c r="N368" i="8"/>
  <c r="K368" i="8"/>
  <c r="J368" i="8"/>
  <c r="N367" i="8"/>
  <c r="K367" i="8"/>
  <c r="J367" i="8"/>
  <c r="N366" i="8"/>
  <c r="K366" i="8"/>
  <c r="J366" i="8"/>
  <c r="N365" i="8"/>
  <c r="K365" i="8"/>
  <c r="J365" i="8"/>
  <c r="N364" i="8"/>
  <c r="K364" i="8"/>
  <c r="J364" i="8"/>
  <c r="N363" i="8"/>
  <c r="K363" i="8"/>
  <c r="J363" i="8"/>
  <c r="N362" i="8"/>
  <c r="K362" i="8"/>
  <c r="J362" i="8"/>
  <c r="N361" i="8"/>
  <c r="K361" i="8"/>
  <c r="J361" i="8"/>
  <c r="N360" i="8"/>
  <c r="K360" i="8"/>
  <c r="J360" i="8"/>
  <c r="N359" i="8"/>
  <c r="K359" i="8"/>
  <c r="J359" i="8"/>
  <c r="N358" i="8"/>
  <c r="K358" i="8"/>
  <c r="J358" i="8"/>
  <c r="N357" i="8"/>
  <c r="K357" i="8"/>
  <c r="J357" i="8"/>
  <c r="N356" i="8"/>
  <c r="K356" i="8"/>
  <c r="J356" i="8"/>
  <c r="N355" i="8"/>
  <c r="K355" i="8"/>
  <c r="J355" i="8"/>
  <c r="N354" i="8"/>
  <c r="K354" i="8"/>
  <c r="J354" i="8"/>
  <c r="N353" i="8"/>
  <c r="K353" i="8"/>
  <c r="J353" i="8"/>
  <c r="N352" i="8"/>
  <c r="K352" i="8"/>
  <c r="J352" i="8"/>
  <c r="N351" i="8"/>
  <c r="K351" i="8"/>
  <c r="J351" i="8"/>
  <c r="N350" i="8"/>
  <c r="K350" i="8"/>
  <c r="J350" i="8"/>
  <c r="N349" i="8"/>
  <c r="K349" i="8"/>
  <c r="J349" i="8"/>
  <c r="N348" i="8"/>
  <c r="K348" i="8"/>
  <c r="J348" i="8"/>
  <c r="N347" i="8"/>
  <c r="K347" i="8"/>
  <c r="J347" i="8"/>
  <c r="N346" i="8"/>
  <c r="K346" i="8"/>
  <c r="J346" i="8"/>
  <c r="N345" i="8"/>
  <c r="K345" i="8"/>
  <c r="J345" i="8"/>
  <c r="N344" i="8"/>
  <c r="K344" i="8"/>
  <c r="J344" i="8"/>
  <c r="N343" i="8"/>
  <c r="K343" i="8"/>
  <c r="J343" i="8"/>
  <c r="N342" i="8"/>
  <c r="K342" i="8"/>
  <c r="J342" i="8"/>
  <c r="N341" i="8"/>
  <c r="K341" i="8"/>
  <c r="J341" i="8"/>
  <c r="N340" i="8"/>
  <c r="K340" i="8"/>
  <c r="J340" i="8"/>
  <c r="N339" i="8"/>
  <c r="K339" i="8"/>
  <c r="J339" i="8"/>
  <c r="N338" i="8"/>
  <c r="K338" i="8"/>
  <c r="J338" i="8"/>
  <c r="N337" i="8"/>
  <c r="K337" i="8"/>
  <c r="J337" i="8"/>
  <c r="N336" i="8"/>
  <c r="K336" i="8"/>
  <c r="J336" i="8"/>
  <c r="N335" i="8"/>
  <c r="K335" i="8"/>
  <c r="J335" i="8"/>
  <c r="N334" i="8"/>
  <c r="K334" i="8"/>
  <c r="J334" i="8"/>
  <c r="N333" i="8"/>
  <c r="K333" i="8"/>
  <c r="J333" i="8"/>
  <c r="N332" i="8"/>
  <c r="K332" i="8"/>
  <c r="J332" i="8"/>
  <c r="N331" i="8"/>
  <c r="K331" i="8"/>
  <c r="J331" i="8"/>
  <c r="N330" i="8"/>
  <c r="K330" i="8"/>
  <c r="J330" i="8"/>
  <c r="N329" i="8"/>
  <c r="K329" i="8"/>
  <c r="J329" i="8"/>
  <c r="N328" i="8"/>
  <c r="K328" i="8"/>
  <c r="J328" i="8"/>
  <c r="N327" i="8"/>
  <c r="K327" i="8"/>
  <c r="J327" i="8"/>
  <c r="N326" i="8"/>
  <c r="K326" i="8"/>
  <c r="J326" i="8"/>
  <c r="N325" i="8"/>
  <c r="K325" i="8"/>
  <c r="J325" i="8"/>
  <c r="N324" i="8"/>
  <c r="K324" i="8"/>
  <c r="J324" i="8"/>
  <c r="N323" i="8"/>
  <c r="K323" i="8"/>
  <c r="J323" i="8"/>
  <c r="N322" i="8"/>
  <c r="K322" i="8"/>
  <c r="J322" i="8"/>
  <c r="N321" i="8"/>
  <c r="K321" i="8"/>
  <c r="J321" i="8"/>
  <c r="N320" i="8"/>
  <c r="K320" i="8"/>
  <c r="J320" i="8"/>
  <c r="N319" i="8"/>
  <c r="K319" i="8"/>
  <c r="J319" i="8"/>
  <c r="N318" i="8"/>
  <c r="K318" i="8"/>
  <c r="J318" i="8"/>
  <c r="N317" i="8"/>
  <c r="K317" i="8"/>
  <c r="J317" i="8"/>
  <c r="N316" i="8"/>
  <c r="K316" i="8"/>
  <c r="J316" i="8"/>
  <c r="N315" i="8"/>
  <c r="K315" i="8"/>
  <c r="J315" i="8"/>
  <c r="N314" i="8"/>
  <c r="K314" i="8"/>
  <c r="J314" i="8"/>
  <c r="N313" i="8"/>
  <c r="K313" i="8"/>
  <c r="J313" i="8"/>
  <c r="N312" i="8"/>
  <c r="K312" i="8"/>
  <c r="J312" i="8"/>
  <c r="N311" i="8"/>
  <c r="K311" i="8"/>
  <c r="J311" i="8"/>
  <c r="N310" i="8"/>
  <c r="K310" i="8"/>
  <c r="J310" i="8"/>
  <c r="N309" i="8"/>
  <c r="K309" i="8"/>
  <c r="J309" i="8"/>
  <c r="N308" i="8"/>
  <c r="K308" i="8"/>
  <c r="J308" i="8"/>
  <c r="N307" i="8"/>
  <c r="K307" i="8"/>
  <c r="J307" i="8"/>
  <c r="N306" i="8"/>
  <c r="K306" i="8"/>
  <c r="J306" i="8"/>
  <c r="N305" i="8"/>
  <c r="K305" i="8"/>
  <c r="J305" i="8"/>
  <c r="N304" i="8"/>
  <c r="K304" i="8"/>
  <c r="J304" i="8"/>
  <c r="N303" i="8"/>
  <c r="K303" i="8"/>
  <c r="J303" i="8"/>
  <c r="N302" i="8"/>
  <c r="K302" i="8"/>
  <c r="J302" i="8"/>
  <c r="N301" i="8"/>
  <c r="K301" i="8"/>
  <c r="J301" i="8"/>
  <c r="N300" i="8"/>
  <c r="K300" i="8"/>
  <c r="J300" i="8"/>
  <c r="N299" i="8"/>
  <c r="K299" i="8"/>
  <c r="J299" i="8"/>
  <c r="N298" i="8"/>
  <c r="K298" i="8"/>
  <c r="J298" i="8"/>
  <c r="N297" i="8"/>
  <c r="K297" i="8"/>
  <c r="J297" i="8"/>
  <c r="N296" i="8"/>
  <c r="K296" i="8"/>
  <c r="J296" i="8"/>
  <c r="N295" i="8"/>
  <c r="K295" i="8"/>
  <c r="J295" i="8"/>
  <c r="N294" i="8"/>
  <c r="K294" i="8"/>
  <c r="J294" i="8"/>
  <c r="N293" i="8"/>
  <c r="K293" i="8"/>
  <c r="J293" i="8"/>
  <c r="N292" i="8"/>
  <c r="K292" i="8"/>
  <c r="J292" i="8"/>
  <c r="N291" i="8"/>
  <c r="K291" i="8"/>
  <c r="J291" i="8"/>
  <c r="N290" i="8"/>
  <c r="K290" i="8"/>
  <c r="J290" i="8"/>
  <c r="N289" i="8"/>
  <c r="K289" i="8"/>
  <c r="J289" i="8"/>
  <c r="N288" i="8"/>
  <c r="K288" i="8"/>
  <c r="J288" i="8"/>
  <c r="N287" i="8"/>
  <c r="K287" i="8"/>
  <c r="J287" i="8"/>
  <c r="N286" i="8"/>
  <c r="K286" i="8"/>
  <c r="J286" i="8"/>
  <c r="N285" i="8"/>
  <c r="K285" i="8"/>
  <c r="J285" i="8"/>
  <c r="N284" i="8"/>
  <c r="K284" i="8"/>
  <c r="J284" i="8"/>
  <c r="N283" i="8"/>
  <c r="K283" i="8"/>
  <c r="J283" i="8"/>
  <c r="N282" i="8"/>
  <c r="K282" i="8"/>
  <c r="J282" i="8"/>
  <c r="N281" i="8"/>
  <c r="K281" i="8"/>
  <c r="J281" i="8"/>
  <c r="N280" i="8"/>
  <c r="K280" i="8"/>
  <c r="J280" i="8"/>
  <c r="N279" i="8"/>
  <c r="K279" i="8"/>
  <c r="J279" i="8"/>
  <c r="N278" i="8"/>
  <c r="K278" i="8"/>
  <c r="J278" i="8"/>
  <c r="N277" i="8"/>
  <c r="K277" i="8"/>
  <c r="J277" i="8"/>
  <c r="N276" i="8"/>
  <c r="K276" i="8"/>
  <c r="J276" i="8"/>
  <c r="N275" i="8"/>
  <c r="K275" i="8"/>
  <c r="J275" i="8"/>
  <c r="N274" i="8"/>
  <c r="K274" i="8"/>
  <c r="J274" i="8"/>
  <c r="N273" i="8"/>
  <c r="K273" i="8"/>
  <c r="J273" i="8"/>
  <c r="N272" i="8"/>
  <c r="M272" i="8"/>
  <c r="K272" i="8"/>
  <c r="J272" i="8"/>
  <c r="N271" i="8"/>
  <c r="K271" i="8"/>
  <c r="J271" i="8"/>
  <c r="N270" i="8"/>
  <c r="K270" i="8"/>
  <c r="J270" i="8"/>
  <c r="N269" i="8"/>
  <c r="K269" i="8"/>
  <c r="J269" i="8"/>
  <c r="N268" i="8"/>
  <c r="K268" i="8"/>
  <c r="J268" i="8"/>
  <c r="N267" i="8"/>
  <c r="K267" i="8"/>
  <c r="M271" i="8" s="1"/>
  <c r="J267" i="8"/>
  <c r="N266" i="8"/>
  <c r="K266" i="8"/>
  <c r="M270" i="8" s="1"/>
  <c r="J266" i="8"/>
  <c r="N265" i="8"/>
  <c r="K265" i="8"/>
  <c r="M269" i="8" s="1"/>
  <c r="J265" i="8"/>
  <c r="N264" i="8"/>
  <c r="K264" i="8"/>
  <c r="M268" i="8" s="1"/>
  <c r="J264" i="8"/>
  <c r="N263" i="8"/>
  <c r="K263" i="8"/>
  <c r="M267" i="8" s="1"/>
  <c r="J263" i="8"/>
  <c r="N262" i="8"/>
  <c r="K262" i="8"/>
  <c r="M266" i="8" s="1"/>
  <c r="J262" i="8"/>
  <c r="N261" i="8"/>
  <c r="K261" i="8"/>
  <c r="M265" i="8" s="1"/>
  <c r="J261" i="8"/>
  <c r="N260" i="8"/>
  <c r="K260" i="8"/>
  <c r="M264" i="8" s="1"/>
  <c r="J260" i="8"/>
  <c r="N259" i="8"/>
  <c r="K259" i="8"/>
  <c r="J259" i="8"/>
  <c r="N258" i="8"/>
  <c r="K258" i="8"/>
  <c r="J258" i="8"/>
  <c r="N257" i="8"/>
  <c r="K257" i="8"/>
  <c r="J257" i="8"/>
  <c r="N256" i="8"/>
  <c r="K256" i="8"/>
  <c r="I256" i="8"/>
  <c r="J256" i="8" s="1"/>
  <c r="M255" i="8"/>
  <c r="N255" i="8" s="1"/>
  <c r="K255" i="8"/>
  <c r="I255" i="8"/>
  <c r="J255" i="8" s="1"/>
  <c r="M254" i="8"/>
  <c r="N254" i="8" s="1"/>
  <c r="K254" i="8"/>
  <c r="I254" i="8"/>
  <c r="J254" i="8" s="1"/>
  <c r="M253" i="8"/>
  <c r="N253" i="8" s="1"/>
  <c r="K253" i="8"/>
  <c r="I253" i="8"/>
  <c r="J253" i="8" s="1"/>
  <c r="M252" i="8"/>
  <c r="N252" i="8" s="1"/>
  <c r="K252" i="8"/>
  <c r="I252" i="8"/>
  <c r="J252" i="8" s="1"/>
  <c r="M251" i="8"/>
  <c r="N251" i="8" s="1"/>
  <c r="K251" i="8"/>
  <c r="I251" i="8"/>
  <c r="J251" i="8" s="1"/>
  <c r="M250" i="8"/>
  <c r="N250" i="8" s="1"/>
  <c r="K250" i="8"/>
  <c r="I250" i="8"/>
  <c r="J250" i="8" s="1"/>
  <c r="M249" i="8"/>
  <c r="N249" i="8" s="1"/>
  <c r="K249" i="8"/>
  <c r="I249" i="8"/>
  <c r="J249" i="8" s="1"/>
  <c r="M248" i="8"/>
  <c r="N248" i="8" s="1"/>
  <c r="K248" i="8"/>
  <c r="I248" i="8"/>
  <c r="J248" i="8" s="1"/>
  <c r="M247" i="8"/>
  <c r="N247" i="8" s="1"/>
  <c r="K247" i="8"/>
  <c r="I247" i="8"/>
  <c r="J247" i="8" s="1"/>
  <c r="M246" i="8"/>
  <c r="N246" i="8" s="1"/>
  <c r="K246" i="8"/>
  <c r="I246" i="8"/>
  <c r="J246" i="8" s="1"/>
  <c r="N245" i="8"/>
  <c r="M245" i="8"/>
  <c r="K245" i="8"/>
  <c r="I245" i="8"/>
  <c r="J245" i="8" s="1"/>
  <c r="M244" i="8"/>
  <c r="N244" i="8" s="1"/>
  <c r="K244" i="8"/>
  <c r="I244" i="8"/>
  <c r="J244" i="8" s="1"/>
  <c r="M243" i="8"/>
  <c r="N243" i="8" s="1"/>
  <c r="K243" i="8"/>
  <c r="I243" i="8"/>
  <c r="J243" i="8" s="1"/>
  <c r="M242" i="8"/>
  <c r="N242" i="8" s="1"/>
  <c r="K242" i="8"/>
  <c r="J242" i="8"/>
  <c r="I242" i="8"/>
  <c r="M241" i="8"/>
  <c r="N241" i="8" s="1"/>
  <c r="K241" i="8"/>
  <c r="I241" i="8"/>
  <c r="J241" i="8" s="1"/>
  <c r="M240" i="8"/>
  <c r="N240" i="8" s="1"/>
  <c r="K240" i="8"/>
  <c r="I240" i="8"/>
  <c r="J240" i="8" s="1"/>
  <c r="M239" i="8"/>
  <c r="N239" i="8" s="1"/>
  <c r="K239" i="8"/>
  <c r="I239" i="8"/>
  <c r="J239" i="8" s="1"/>
  <c r="M238" i="8"/>
  <c r="N238" i="8" s="1"/>
  <c r="K238" i="8"/>
  <c r="I238" i="8"/>
  <c r="J238" i="8" s="1"/>
  <c r="M237" i="8"/>
  <c r="N237" i="8" s="1"/>
  <c r="K237" i="8"/>
  <c r="I237" i="8"/>
  <c r="J237" i="8" s="1"/>
  <c r="M236" i="8"/>
  <c r="N236" i="8" s="1"/>
  <c r="K236" i="8"/>
  <c r="I236" i="8"/>
  <c r="J236" i="8" s="1"/>
  <c r="M235" i="8"/>
  <c r="N235" i="8" s="1"/>
  <c r="K235" i="8"/>
  <c r="I235" i="8"/>
  <c r="J235" i="8" s="1"/>
  <c r="M234" i="8"/>
  <c r="N234" i="8" s="1"/>
  <c r="K234" i="8"/>
  <c r="I234" i="8"/>
  <c r="J234" i="8" s="1"/>
  <c r="N233" i="8"/>
  <c r="M233" i="8"/>
  <c r="K233" i="8"/>
  <c r="I233" i="8"/>
  <c r="J233" i="8" s="1"/>
  <c r="M232" i="8"/>
  <c r="N232" i="8" s="1"/>
  <c r="K232" i="8"/>
  <c r="I232" i="8"/>
  <c r="J232" i="8" s="1"/>
  <c r="M231" i="8"/>
  <c r="N231" i="8" s="1"/>
  <c r="K231" i="8"/>
  <c r="I231" i="8"/>
  <c r="J231" i="8" s="1"/>
  <c r="M230" i="8"/>
  <c r="N230" i="8" s="1"/>
  <c r="K230" i="8"/>
  <c r="J230" i="8"/>
  <c r="I230" i="8"/>
  <c r="N229" i="8"/>
  <c r="M229" i="8"/>
  <c r="K229" i="8"/>
  <c r="I229" i="8"/>
  <c r="J229" i="8" s="1"/>
  <c r="M228" i="8"/>
  <c r="N228" i="8" s="1"/>
  <c r="K228" i="8"/>
  <c r="I228" i="8"/>
  <c r="J228" i="8" s="1"/>
  <c r="M227" i="8"/>
  <c r="N227" i="8" s="1"/>
  <c r="K227" i="8"/>
  <c r="I227" i="8"/>
  <c r="J227" i="8" s="1"/>
  <c r="M226" i="8"/>
  <c r="N226" i="8" s="1"/>
  <c r="K226" i="8"/>
  <c r="J226" i="8"/>
  <c r="I226" i="8"/>
  <c r="M225" i="8"/>
  <c r="N225" i="8" s="1"/>
  <c r="K225" i="8"/>
  <c r="I225" i="8"/>
  <c r="J225" i="8" s="1"/>
  <c r="M224" i="8"/>
  <c r="N224" i="8" s="1"/>
  <c r="K224" i="8"/>
  <c r="I224" i="8"/>
  <c r="J224" i="8" s="1"/>
  <c r="M223" i="8"/>
  <c r="N223" i="8" s="1"/>
  <c r="K223" i="8"/>
  <c r="I223" i="8"/>
  <c r="J223" i="8" s="1"/>
  <c r="M222" i="8"/>
  <c r="N222" i="8" s="1"/>
  <c r="K222" i="8"/>
  <c r="I222" i="8"/>
  <c r="J222" i="8" s="1"/>
  <c r="N221" i="8"/>
  <c r="M221" i="8"/>
  <c r="K221" i="8"/>
  <c r="I221" i="8"/>
  <c r="J221" i="8" s="1"/>
  <c r="M220" i="8"/>
  <c r="N220" i="8" s="1"/>
  <c r="K220" i="8"/>
  <c r="I220" i="8"/>
  <c r="J220" i="8" s="1"/>
  <c r="M219" i="8"/>
  <c r="N219" i="8" s="1"/>
  <c r="K219" i="8"/>
  <c r="I219" i="8"/>
  <c r="J219" i="8" s="1"/>
  <c r="M218" i="8"/>
  <c r="N218" i="8" s="1"/>
  <c r="K218" i="8"/>
  <c r="I218" i="8"/>
  <c r="J218" i="8" s="1"/>
  <c r="M217" i="8"/>
  <c r="N217" i="8" s="1"/>
  <c r="K217" i="8"/>
  <c r="I217" i="8"/>
  <c r="J217" i="8" s="1"/>
  <c r="M216" i="8"/>
  <c r="N216" i="8" s="1"/>
  <c r="K216" i="8"/>
  <c r="I216" i="8"/>
  <c r="J216" i="8" s="1"/>
  <c r="M215" i="8"/>
  <c r="N215" i="8" s="1"/>
  <c r="K215" i="8"/>
  <c r="I215" i="8"/>
  <c r="J215" i="8" s="1"/>
  <c r="M214" i="8"/>
  <c r="N214" i="8" s="1"/>
  <c r="K214" i="8"/>
  <c r="I214" i="8"/>
  <c r="J214" i="8" s="1"/>
  <c r="M213" i="8"/>
  <c r="N213" i="8" s="1"/>
  <c r="K213" i="8"/>
  <c r="I213" i="8"/>
  <c r="J213" i="8" s="1"/>
  <c r="M212" i="8"/>
  <c r="N212" i="8" s="1"/>
  <c r="K212" i="8"/>
  <c r="I212" i="8"/>
  <c r="J212" i="8" s="1"/>
  <c r="M211" i="8"/>
  <c r="N211" i="8" s="1"/>
  <c r="K211" i="8"/>
  <c r="I211" i="8"/>
  <c r="J211" i="8" s="1"/>
  <c r="M210" i="8"/>
  <c r="N210" i="8" s="1"/>
  <c r="K210" i="8"/>
  <c r="I210" i="8"/>
  <c r="J210" i="8" s="1"/>
  <c r="M209" i="8"/>
  <c r="N209" i="8" s="1"/>
  <c r="K209" i="8"/>
  <c r="I209" i="8"/>
  <c r="J209" i="8" s="1"/>
  <c r="M208" i="8"/>
  <c r="N208" i="8" s="1"/>
  <c r="K208" i="8"/>
  <c r="I208" i="8"/>
  <c r="J208" i="8" s="1"/>
  <c r="M207" i="8"/>
  <c r="N207" i="8" s="1"/>
  <c r="K207" i="8"/>
  <c r="I207" i="8"/>
  <c r="J207" i="8" s="1"/>
  <c r="M206" i="8"/>
  <c r="N206" i="8" s="1"/>
  <c r="K206" i="8"/>
  <c r="I206" i="8"/>
  <c r="J206" i="8" s="1"/>
  <c r="M205" i="8"/>
  <c r="N205" i="8" s="1"/>
  <c r="K205" i="8"/>
  <c r="I205" i="8"/>
  <c r="J205" i="8" s="1"/>
  <c r="M204" i="8"/>
  <c r="N204" i="8" s="1"/>
  <c r="K204" i="8"/>
  <c r="I204" i="8"/>
  <c r="J204" i="8" s="1"/>
  <c r="M203" i="8"/>
  <c r="N203" i="8" s="1"/>
  <c r="K203" i="8"/>
  <c r="I203" i="8"/>
  <c r="J203" i="8" s="1"/>
  <c r="M202" i="8"/>
  <c r="N202" i="8" s="1"/>
  <c r="K202" i="8"/>
  <c r="I202" i="8"/>
  <c r="J202" i="8" s="1"/>
  <c r="M201" i="8"/>
  <c r="N201" i="8" s="1"/>
  <c r="K201" i="8"/>
  <c r="I201" i="8"/>
  <c r="J201" i="8" s="1"/>
  <c r="M200" i="8"/>
  <c r="N200" i="8" s="1"/>
  <c r="K200" i="8"/>
  <c r="I200" i="8"/>
  <c r="J200" i="8" s="1"/>
  <c r="M199" i="8"/>
  <c r="N199" i="8" s="1"/>
  <c r="K199" i="8"/>
  <c r="I199" i="8"/>
  <c r="J199" i="8" s="1"/>
  <c r="M198" i="8"/>
  <c r="N198" i="8" s="1"/>
  <c r="K198" i="8"/>
  <c r="I198" i="8"/>
  <c r="J198" i="8" s="1"/>
  <c r="N197" i="8"/>
  <c r="M197" i="8"/>
  <c r="K197" i="8"/>
  <c r="I197" i="8"/>
  <c r="J197" i="8" s="1"/>
  <c r="M196" i="8"/>
  <c r="N196" i="8" s="1"/>
  <c r="K196" i="8"/>
  <c r="I196" i="8"/>
  <c r="J196" i="8" s="1"/>
  <c r="M195" i="8"/>
  <c r="N195" i="8" s="1"/>
  <c r="K195" i="8"/>
  <c r="I195" i="8"/>
  <c r="J195" i="8" s="1"/>
  <c r="M194" i="8"/>
  <c r="N194" i="8" s="1"/>
  <c r="K194" i="8"/>
  <c r="I194" i="8"/>
  <c r="J194" i="8" s="1"/>
  <c r="M193" i="8"/>
  <c r="N193" i="8" s="1"/>
  <c r="K193" i="8"/>
  <c r="I193" i="8"/>
  <c r="J193" i="8" s="1"/>
  <c r="M192" i="8"/>
  <c r="N192" i="8" s="1"/>
  <c r="K192" i="8"/>
  <c r="I192" i="8"/>
  <c r="J192" i="8" s="1"/>
  <c r="M191" i="8"/>
  <c r="N191" i="8" s="1"/>
  <c r="K191" i="8"/>
  <c r="I191" i="8"/>
  <c r="J191" i="8" s="1"/>
  <c r="M190" i="8"/>
  <c r="N190" i="8" s="1"/>
  <c r="K190" i="8"/>
  <c r="I190" i="8"/>
  <c r="J190" i="8" s="1"/>
  <c r="M189" i="8"/>
  <c r="N189" i="8" s="1"/>
  <c r="K189" i="8"/>
  <c r="I189" i="8"/>
  <c r="J189" i="8" s="1"/>
  <c r="M188" i="8"/>
  <c r="N188" i="8" s="1"/>
  <c r="K188" i="8"/>
  <c r="I188" i="8"/>
  <c r="J188" i="8" s="1"/>
  <c r="M187" i="8"/>
  <c r="N187" i="8" s="1"/>
  <c r="K187" i="8"/>
  <c r="I187" i="8"/>
  <c r="J187" i="8" s="1"/>
  <c r="M186" i="8"/>
  <c r="N186" i="8" s="1"/>
  <c r="K186" i="8"/>
  <c r="I186" i="8"/>
  <c r="J186" i="8" s="1"/>
  <c r="M185" i="8"/>
  <c r="N185" i="8" s="1"/>
  <c r="K185" i="8"/>
  <c r="I185" i="8"/>
  <c r="J185" i="8" s="1"/>
  <c r="M184" i="8"/>
  <c r="N184" i="8" s="1"/>
  <c r="K184" i="8"/>
  <c r="I184" i="8"/>
  <c r="J184" i="8" s="1"/>
  <c r="M183" i="8"/>
  <c r="N183" i="8" s="1"/>
  <c r="K183" i="8"/>
  <c r="I183" i="8"/>
  <c r="J183" i="8" s="1"/>
  <c r="M182" i="8"/>
  <c r="N182" i="8" s="1"/>
  <c r="K182" i="8"/>
  <c r="I182" i="8"/>
  <c r="J182" i="8" s="1"/>
  <c r="M181" i="8"/>
  <c r="N181" i="8" s="1"/>
  <c r="K181" i="8"/>
  <c r="I181" i="8"/>
  <c r="J181" i="8" s="1"/>
  <c r="M180" i="8"/>
  <c r="N180" i="8" s="1"/>
  <c r="K180" i="8"/>
  <c r="I180" i="8"/>
  <c r="J180" i="8" s="1"/>
  <c r="M179" i="8"/>
  <c r="N179" i="8" s="1"/>
  <c r="K179" i="8"/>
  <c r="I179" i="8"/>
  <c r="J179" i="8" s="1"/>
  <c r="M178" i="8"/>
  <c r="N178" i="8" s="1"/>
  <c r="K178" i="8"/>
  <c r="I178" i="8"/>
  <c r="J178" i="8" s="1"/>
  <c r="M177" i="8"/>
  <c r="N177" i="8" s="1"/>
  <c r="K177" i="8"/>
  <c r="I177" i="8"/>
  <c r="J177" i="8" s="1"/>
  <c r="M176" i="8"/>
  <c r="N176" i="8" s="1"/>
  <c r="K176" i="8"/>
  <c r="I176" i="8"/>
  <c r="J176" i="8" s="1"/>
  <c r="M175" i="8"/>
  <c r="N175" i="8" s="1"/>
  <c r="K175" i="8"/>
  <c r="I175" i="8"/>
  <c r="J175" i="8" s="1"/>
  <c r="M174" i="8"/>
  <c r="N174" i="8" s="1"/>
  <c r="K174" i="8"/>
  <c r="I174" i="8"/>
  <c r="J174" i="8" s="1"/>
  <c r="N173" i="8"/>
  <c r="M173" i="8"/>
  <c r="K173" i="8"/>
  <c r="I173" i="8"/>
  <c r="J173" i="8" s="1"/>
  <c r="M172" i="8"/>
  <c r="N172" i="8" s="1"/>
  <c r="K172" i="8"/>
  <c r="I172" i="8"/>
  <c r="J172" i="8" s="1"/>
  <c r="M171" i="8"/>
  <c r="N171" i="8" s="1"/>
  <c r="K171" i="8"/>
  <c r="I171" i="8"/>
  <c r="J171" i="8" s="1"/>
  <c r="M170" i="8"/>
  <c r="N170" i="8" s="1"/>
  <c r="K170" i="8"/>
  <c r="I170" i="8"/>
  <c r="J170" i="8" s="1"/>
  <c r="M169" i="8"/>
  <c r="N169" i="8" s="1"/>
  <c r="K169" i="8"/>
  <c r="I169" i="8"/>
  <c r="J169" i="8" s="1"/>
  <c r="M168" i="8"/>
  <c r="N168" i="8" s="1"/>
  <c r="K168" i="8"/>
  <c r="I168" i="8"/>
  <c r="J168" i="8" s="1"/>
  <c r="M167" i="8"/>
  <c r="N167" i="8" s="1"/>
  <c r="K167" i="8"/>
  <c r="I167" i="8"/>
  <c r="J167" i="8" s="1"/>
  <c r="M166" i="8"/>
  <c r="N166" i="8" s="1"/>
  <c r="K166" i="8"/>
  <c r="I166" i="8"/>
  <c r="J166" i="8" s="1"/>
  <c r="M165" i="8"/>
  <c r="N165" i="8" s="1"/>
  <c r="K165" i="8"/>
  <c r="I165" i="8"/>
  <c r="J165" i="8" s="1"/>
  <c r="M164" i="8"/>
  <c r="N164" i="8" s="1"/>
  <c r="K164" i="8"/>
  <c r="I164" i="8"/>
  <c r="J164" i="8" s="1"/>
  <c r="M163" i="8"/>
  <c r="N163" i="8" s="1"/>
  <c r="K163" i="8"/>
  <c r="I163" i="8"/>
  <c r="J163" i="8" s="1"/>
  <c r="M162" i="8"/>
  <c r="N162" i="8" s="1"/>
  <c r="K162" i="8"/>
  <c r="I162" i="8"/>
  <c r="J162" i="8" s="1"/>
  <c r="M161" i="8"/>
  <c r="N161" i="8" s="1"/>
  <c r="K161" i="8"/>
  <c r="I161" i="8"/>
  <c r="J161" i="8" s="1"/>
  <c r="M160" i="8"/>
  <c r="N160" i="8" s="1"/>
  <c r="K160" i="8"/>
  <c r="I160" i="8"/>
  <c r="J160" i="8" s="1"/>
  <c r="M159" i="8"/>
  <c r="N159" i="8" s="1"/>
  <c r="K159" i="8"/>
  <c r="I159" i="8"/>
  <c r="J159" i="8" s="1"/>
  <c r="M158" i="8"/>
  <c r="N158" i="8" s="1"/>
  <c r="K158" i="8"/>
  <c r="I158" i="8"/>
  <c r="J158" i="8" s="1"/>
  <c r="M157" i="8"/>
  <c r="N157" i="8" s="1"/>
  <c r="K157" i="8"/>
  <c r="I157" i="8"/>
  <c r="J157" i="8" s="1"/>
  <c r="M156" i="8"/>
  <c r="N156" i="8" s="1"/>
  <c r="K156" i="8"/>
  <c r="I156" i="8"/>
  <c r="J156" i="8" s="1"/>
  <c r="M155" i="8"/>
  <c r="N155" i="8" s="1"/>
  <c r="K155" i="8"/>
  <c r="I155" i="8"/>
  <c r="J155" i="8" s="1"/>
  <c r="M154" i="8"/>
  <c r="N154" i="8" s="1"/>
  <c r="K154" i="8"/>
  <c r="I154" i="8"/>
  <c r="J154" i="8" s="1"/>
  <c r="M153" i="8"/>
  <c r="N153" i="8" s="1"/>
  <c r="K153" i="8"/>
  <c r="I153" i="8"/>
  <c r="J153" i="8" s="1"/>
  <c r="M152" i="8"/>
  <c r="N152" i="8" s="1"/>
  <c r="K152" i="8"/>
  <c r="I152" i="8"/>
  <c r="J152" i="8" s="1"/>
  <c r="M151" i="8"/>
  <c r="N151" i="8" s="1"/>
  <c r="K151" i="8"/>
  <c r="I151" i="8"/>
  <c r="J151" i="8" s="1"/>
  <c r="M150" i="8"/>
  <c r="N150" i="8" s="1"/>
  <c r="K150" i="8"/>
  <c r="I150" i="8"/>
  <c r="J150" i="8" s="1"/>
  <c r="N149" i="8"/>
  <c r="M149" i="8"/>
  <c r="K149" i="8"/>
  <c r="I149" i="8"/>
  <c r="J149" i="8" s="1"/>
  <c r="M148" i="8"/>
  <c r="N148" i="8" s="1"/>
  <c r="K148" i="8"/>
  <c r="I148" i="8"/>
  <c r="J148" i="8" s="1"/>
  <c r="M147" i="8"/>
  <c r="N147" i="8" s="1"/>
  <c r="K147" i="8"/>
  <c r="I147" i="8"/>
  <c r="J147" i="8" s="1"/>
  <c r="M146" i="8"/>
  <c r="N146" i="8" s="1"/>
  <c r="K146" i="8"/>
  <c r="I146" i="8"/>
  <c r="J146" i="8" s="1"/>
  <c r="M145" i="8"/>
  <c r="N145" i="8" s="1"/>
  <c r="K145" i="8"/>
  <c r="I145" i="8"/>
  <c r="J145" i="8" s="1"/>
  <c r="M144" i="8"/>
  <c r="N144" i="8" s="1"/>
  <c r="K144" i="8"/>
  <c r="I144" i="8"/>
  <c r="J144" i="8" s="1"/>
  <c r="M143" i="8"/>
  <c r="N143" i="8" s="1"/>
  <c r="K143" i="8"/>
  <c r="I143" i="8"/>
  <c r="J143" i="8" s="1"/>
  <c r="M142" i="8"/>
  <c r="N142" i="8" s="1"/>
  <c r="K142" i="8"/>
  <c r="I142" i="8"/>
  <c r="J142" i="8" s="1"/>
  <c r="M141" i="8"/>
  <c r="N141" i="8" s="1"/>
  <c r="K141" i="8"/>
  <c r="I141" i="8"/>
  <c r="J141" i="8" s="1"/>
  <c r="M140" i="8"/>
  <c r="N140" i="8" s="1"/>
  <c r="K140" i="8"/>
  <c r="I140" i="8"/>
  <c r="J140" i="8" s="1"/>
  <c r="M139" i="8"/>
  <c r="N139" i="8" s="1"/>
  <c r="K139" i="8"/>
  <c r="I139" i="8"/>
  <c r="J139" i="8" s="1"/>
  <c r="M138" i="8"/>
  <c r="N138" i="8" s="1"/>
  <c r="K138" i="8"/>
  <c r="I138" i="8"/>
  <c r="J138" i="8" s="1"/>
  <c r="M137" i="8"/>
  <c r="N137" i="8" s="1"/>
  <c r="K137" i="8"/>
  <c r="I137" i="8"/>
  <c r="J137" i="8" s="1"/>
  <c r="M136" i="8"/>
  <c r="N136" i="8" s="1"/>
  <c r="K136" i="8"/>
  <c r="I136" i="8"/>
  <c r="J136" i="8" s="1"/>
  <c r="M135" i="8"/>
  <c r="N135" i="8" s="1"/>
  <c r="K135" i="8"/>
  <c r="I135" i="8"/>
  <c r="J135" i="8" s="1"/>
  <c r="M134" i="8"/>
  <c r="N134" i="8" s="1"/>
  <c r="K134" i="8"/>
  <c r="I134" i="8"/>
  <c r="J134" i="8" s="1"/>
  <c r="M133" i="8"/>
  <c r="N133" i="8" s="1"/>
  <c r="K133" i="8"/>
  <c r="I133" i="8"/>
  <c r="J133" i="8" s="1"/>
  <c r="M132" i="8"/>
  <c r="N132" i="8" s="1"/>
  <c r="K132" i="8"/>
  <c r="I132" i="8"/>
  <c r="J132" i="8" s="1"/>
  <c r="M131" i="8"/>
  <c r="N131" i="8" s="1"/>
  <c r="K131" i="8"/>
  <c r="I131" i="8"/>
  <c r="J131" i="8" s="1"/>
  <c r="M130" i="8"/>
  <c r="N130" i="8" s="1"/>
  <c r="K130" i="8"/>
  <c r="I130" i="8"/>
  <c r="J130" i="8" s="1"/>
  <c r="M129" i="8"/>
  <c r="N129" i="8" s="1"/>
  <c r="K129" i="8"/>
  <c r="I129" i="8"/>
  <c r="J129" i="8" s="1"/>
  <c r="M128" i="8"/>
  <c r="N128" i="8" s="1"/>
  <c r="K128" i="8"/>
  <c r="I128" i="8"/>
  <c r="J128" i="8" s="1"/>
  <c r="M127" i="8"/>
  <c r="N127" i="8" s="1"/>
  <c r="K127" i="8"/>
  <c r="I127" i="8"/>
  <c r="J127" i="8" s="1"/>
  <c r="M126" i="8"/>
  <c r="N126" i="8" s="1"/>
  <c r="K126" i="8"/>
  <c r="I126" i="8"/>
  <c r="J126" i="8" s="1"/>
  <c r="N125" i="8"/>
  <c r="M125" i="8"/>
  <c r="K125" i="8"/>
  <c r="I125" i="8"/>
  <c r="J125" i="8" s="1"/>
  <c r="M124" i="8"/>
  <c r="N124" i="8" s="1"/>
  <c r="K124" i="8"/>
  <c r="I124" i="8"/>
  <c r="J124" i="8" s="1"/>
  <c r="M123" i="8"/>
  <c r="N123" i="8" s="1"/>
  <c r="K123" i="8"/>
  <c r="I123" i="8"/>
  <c r="J123" i="8" s="1"/>
  <c r="M122" i="8"/>
  <c r="N122" i="8" s="1"/>
  <c r="K122" i="8"/>
  <c r="I122" i="8"/>
  <c r="J122" i="8" s="1"/>
  <c r="M121" i="8"/>
  <c r="N121" i="8" s="1"/>
  <c r="K121" i="8"/>
  <c r="I121" i="8"/>
  <c r="J121" i="8" s="1"/>
  <c r="M120" i="8"/>
  <c r="N120" i="8" s="1"/>
  <c r="K120" i="8"/>
  <c r="I120" i="8"/>
  <c r="J120" i="8" s="1"/>
  <c r="M119" i="8"/>
  <c r="N119" i="8" s="1"/>
  <c r="K119" i="8"/>
  <c r="I119" i="8"/>
  <c r="J119" i="8" s="1"/>
  <c r="M118" i="8"/>
  <c r="N118" i="8" s="1"/>
  <c r="K118" i="8"/>
  <c r="I118" i="8"/>
  <c r="J118" i="8" s="1"/>
  <c r="M117" i="8"/>
  <c r="N117" i="8" s="1"/>
  <c r="K117" i="8"/>
  <c r="I117" i="8"/>
  <c r="J117" i="8" s="1"/>
  <c r="M116" i="8"/>
  <c r="N116" i="8" s="1"/>
  <c r="K116" i="8"/>
  <c r="I116" i="8"/>
  <c r="J116" i="8" s="1"/>
  <c r="M115" i="8"/>
  <c r="N115" i="8" s="1"/>
  <c r="K115" i="8"/>
  <c r="I115" i="8"/>
  <c r="J115" i="8" s="1"/>
  <c r="M114" i="8"/>
  <c r="N114" i="8" s="1"/>
  <c r="K114" i="8"/>
  <c r="I114" i="8"/>
  <c r="J114" i="8" s="1"/>
  <c r="M113" i="8"/>
  <c r="N113" i="8" s="1"/>
  <c r="K113" i="8"/>
  <c r="I113" i="8"/>
  <c r="J113" i="8" s="1"/>
  <c r="M112" i="8"/>
  <c r="N112" i="8" s="1"/>
  <c r="K112" i="8"/>
  <c r="I112" i="8"/>
  <c r="J112" i="8" s="1"/>
  <c r="M111" i="8"/>
  <c r="N111" i="8" s="1"/>
  <c r="K111" i="8"/>
  <c r="I111" i="8"/>
  <c r="J111" i="8" s="1"/>
  <c r="M110" i="8"/>
  <c r="N110" i="8" s="1"/>
  <c r="K110" i="8"/>
  <c r="I110" i="8"/>
  <c r="J110" i="8" s="1"/>
  <c r="M109" i="8"/>
  <c r="N109" i="8" s="1"/>
  <c r="K109" i="8"/>
  <c r="I109" i="8"/>
  <c r="J109" i="8" s="1"/>
  <c r="M108" i="8"/>
  <c r="N108" i="8" s="1"/>
  <c r="K108" i="8"/>
  <c r="I108" i="8"/>
  <c r="J108" i="8" s="1"/>
  <c r="M107" i="8"/>
  <c r="N107" i="8" s="1"/>
  <c r="K107" i="8"/>
  <c r="I107" i="8"/>
  <c r="J107" i="8" s="1"/>
  <c r="M106" i="8"/>
  <c r="N106" i="8" s="1"/>
  <c r="K106" i="8"/>
  <c r="I106" i="8"/>
  <c r="J106" i="8" s="1"/>
  <c r="M105" i="8"/>
  <c r="N105" i="8" s="1"/>
  <c r="K105" i="8"/>
  <c r="I105" i="8"/>
  <c r="J105" i="8" s="1"/>
  <c r="M104" i="8"/>
  <c r="N104" i="8" s="1"/>
  <c r="K104" i="8"/>
  <c r="I104" i="8"/>
  <c r="J104" i="8" s="1"/>
  <c r="M103" i="8"/>
  <c r="N103" i="8" s="1"/>
  <c r="K103" i="8"/>
  <c r="I103" i="8"/>
  <c r="J103" i="8" s="1"/>
  <c r="M102" i="8"/>
  <c r="N102" i="8" s="1"/>
  <c r="K102" i="8"/>
  <c r="I102" i="8"/>
  <c r="J102" i="8" s="1"/>
  <c r="N101" i="8"/>
  <c r="M101" i="8"/>
  <c r="K101" i="8"/>
  <c r="I101" i="8"/>
  <c r="J101" i="8" s="1"/>
  <c r="M100" i="8"/>
  <c r="N100" i="8" s="1"/>
  <c r="K100" i="8"/>
  <c r="I100" i="8"/>
  <c r="J100" i="8" s="1"/>
  <c r="M99" i="8"/>
  <c r="N99" i="8" s="1"/>
  <c r="K99" i="8"/>
  <c r="I99" i="8"/>
  <c r="J99" i="8" s="1"/>
  <c r="M98" i="8"/>
  <c r="N98" i="8" s="1"/>
  <c r="K98" i="8"/>
  <c r="I98" i="8"/>
  <c r="J98" i="8" s="1"/>
  <c r="M97" i="8"/>
  <c r="N97" i="8" s="1"/>
  <c r="K97" i="8"/>
  <c r="I97" i="8"/>
  <c r="J97" i="8" s="1"/>
  <c r="M96" i="8"/>
  <c r="N96" i="8" s="1"/>
  <c r="K96" i="8"/>
  <c r="I96" i="8"/>
  <c r="J96" i="8" s="1"/>
  <c r="M95" i="8"/>
  <c r="N95" i="8" s="1"/>
  <c r="K95" i="8"/>
  <c r="I95" i="8"/>
  <c r="J95" i="8" s="1"/>
  <c r="M94" i="8"/>
  <c r="N94" i="8" s="1"/>
  <c r="K94" i="8"/>
  <c r="I94" i="8"/>
  <c r="J94" i="8" s="1"/>
  <c r="M93" i="8"/>
  <c r="N93" i="8" s="1"/>
  <c r="K93" i="8"/>
  <c r="I93" i="8"/>
  <c r="J93" i="8" s="1"/>
  <c r="M92" i="8"/>
  <c r="N92" i="8" s="1"/>
  <c r="K92" i="8"/>
  <c r="I92" i="8"/>
  <c r="J92" i="8" s="1"/>
  <c r="M91" i="8"/>
  <c r="N91" i="8" s="1"/>
  <c r="K91" i="8"/>
  <c r="I91" i="8"/>
  <c r="J91" i="8" s="1"/>
  <c r="M90" i="8"/>
  <c r="N90" i="8" s="1"/>
  <c r="K90" i="8"/>
  <c r="I90" i="8"/>
  <c r="J90" i="8" s="1"/>
  <c r="M89" i="8"/>
  <c r="N89" i="8" s="1"/>
  <c r="K89" i="8"/>
  <c r="I89" i="8"/>
  <c r="J89" i="8" s="1"/>
  <c r="M88" i="8"/>
  <c r="N88" i="8" s="1"/>
  <c r="K88" i="8"/>
  <c r="I88" i="8"/>
  <c r="J88" i="8" s="1"/>
  <c r="M87" i="8"/>
  <c r="N87" i="8" s="1"/>
  <c r="K87" i="8"/>
  <c r="I87" i="8"/>
  <c r="J87" i="8" s="1"/>
  <c r="M86" i="8"/>
  <c r="N86" i="8" s="1"/>
  <c r="K86" i="8"/>
  <c r="I86" i="8"/>
  <c r="J86" i="8" s="1"/>
  <c r="N85" i="8"/>
  <c r="M85" i="8"/>
  <c r="K85" i="8"/>
  <c r="I85" i="8"/>
  <c r="J85" i="8" s="1"/>
  <c r="M84" i="8"/>
  <c r="N84" i="8" s="1"/>
  <c r="K84" i="8"/>
  <c r="I84" i="8"/>
  <c r="J84" i="8" s="1"/>
  <c r="M83" i="8"/>
  <c r="N83" i="8" s="1"/>
  <c r="K83" i="8"/>
  <c r="I83" i="8"/>
  <c r="J83" i="8" s="1"/>
  <c r="M82" i="8"/>
  <c r="N82" i="8" s="1"/>
  <c r="K82" i="8"/>
  <c r="I82" i="8"/>
  <c r="J82" i="8" s="1"/>
  <c r="M81" i="8"/>
  <c r="N81" i="8" s="1"/>
  <c r="K81" i="8"/>
  <c r="I81" i="8"/>
  <c r="J81" i="8" s="1"/>
  <c r="M80" i="8"/>
  <c r="N80" i="8" s="1"/>
  <c r="K80" i="8"/>
  <c r="I80" i="8"/>
  <c r="J80" i="8" s="1"/>
  <c r="M79" i="8"/>
  <c r="N79" i="8" s="1"/>
  <c r="K79" i="8"/>
  <c r="I79" i="8"/>
  <c r="J79" i="8" s="1"/>
  <c r="M78" i="8"/>
  <c r="N78" i="8" s="1"/>
  <c r="K78" i="8"/>
  <c r="I78" i="8"/>
  <c r="J78" i="8" s="1"/>
  <c r="N77" i="8"/>
  <c r="M77" i="8"/>
  <c r="K77" i="8"/>
  <c r="I77" i="8"/>
  <c r="J77" i="8" s="1"/>
  <c r="M76" i="8"/>
  <c r="N76" i="8" s="1"/>
  <c r="K76" i="8"/>
  <c r="I76" i="8"/>
  <c r="J76" i="8" s="1"/>
  <c r="M75" i="8"/>
  <c r="N75" i="8" s="1"/>
  <c r="K75" i="8"/>
  <c r="I75" i="8"/>
  <c r="J75" i="8" s="1"/>
  <c r="M74" i="8"/>
  <c r="N74" i="8" s="1"/>
  <c r="K74" i="8"/>
  <c r="I74" i="8"/>
  <c r="J74" i="8" s="1"/>
  <c r="M73" i="8"/>
  <c r="N73" i="8" s="1"/>
  <c r="K73" i="8"/>
  <c r="I73" i="8"/>
  <c r="J73" i="8" s="1"/>
  <c r="M72" i="8"/>
  <c r="N72" i="8" s="1"/>
  <c r="K72" i="8"/>
  <c r="I72" i="8"/>
  <c r="J72" i="8" s="1"/>
  <c r="M71" i="8"/>
  <c r="N71" i="8" s="1"/>
  <c r="K71" i="8"/>
  <c r="I71" i="8"/>
  <c r="J71" i="8" s="1"/>
  <c r="M70" i="8"/>
  <c r="N70" i="8" s="1"/>
  <c r="K70" i="8"/>
  <c r="I70" i="8"/>
  <c r="J70" i="8" s="1"/>
  <c r="M69" i="8"/>
  <c r="N69" i="8" s="1"/>
  <c r="K69" i="8"/>
  <c r="I69" i="8"/>
  <c r="J69" i="8" s="1"/>
  <c r="M68" i="8"/>
  <c r="N68" i="8" s="1"/>
  <c r="K68" i="8"/>
  <c r="I68" i="8"/>
  <c r="J68" i="8" s="1"/>
  <c r="M67" i="8"/>
  <c r="N67" i="8" s="1"/>
  <c r="K67" i="8"/>
  <c r="I67" i="8"/>
  <c r="J67" i="8" s="1"/>
  <c r="M66" i="8"/>
  <c r="N66" i="8" s="1"/>
  <c r="K66" i="8"/>
  <c r="I66" i="8"/>
  <c r="J66" i="8" s="1"/>
  <c r="M65" i="8"/>
  <c r="N65" i="8" s="1"/>
  <c r="K65" i="8"/>
  <c r="I65" i="8"/>
  <c r="J65" i="8" s="1"/>
  <c r="M64" i="8"/>
  <c r="N64" i="8" s="1"/>
  <c r="K64" i="8"/>
  <c r="I64" i="8"/>
  <c r="J64" i="8" s="1"/>
  <c r="M63" i="8"/>
  <c r="N63" i="8" s="1"/>
  <c r="K63" i="8"/>
  <c r="I63" i="8"/>
  <c r="J63" i="8" s="1"/>
  <c r="M62" i="8"/>
  <c r="N62" i="8" s="1"/>
  <c r="K62" i="8"/>
  <c r="I62" i="8"/>
  <c r="J62" i="8" s="1"/>
  <c r="M61" i="8"/>
  <c r="N61" i="8" s="1"/>
  <c r="K61" i="8"/>
  <c r="I61" i="8"/>
  <c r="J61" i="8" s="1"/>
  <c r="M60" i="8"/>
  <c r="N60" i="8" s="1"/>
  <c r="K60" i="8"/>
  <c r="I60" i="8"/>
  <c r="J60" i="8" s="1"/>
  <c r="M59" i="8"/>
  <c r="N59" i="8" s="1"/>
  <c r="K59" i="8"/>
  <c r="I59" i="8"/>
  <c r="J59" i="8" s="1"/>
  <c r="M58" i="8"/>
  <c r="N58" i="8" s="1"/>
  <c r="K58" i="8"/>
  <c r="I58" i="8"/>
  <c r="J58" i="8" s="1"/>
  <c r="M57" i="8"/>
  <c r="N57" i="8" s="1"/>
  <c r="K57" i="8"/>
  <c r="I57" i="8"/>
  <c r="J57" i="8" s="1"/>
  <c r="M56" i="8"/>
  <c r="N56" i="8" s="1"/>
  <c r="K56" i="8"/>
  <c r="I56" i="8"/>
  <c r="J56" i="8" s="1"/>
  <c r="M55" i="8"/>
  <c r="N55" i="8" s="1"/>
  <c r="K55" i="8"/>
  <c r="I55" i="8"/>
  <c r="J55" i="8" s="1"/>
  <c r="M54" i="8"/>
  <c r="N54" i="8" s="1"/>
  <c r="K54" i="8"/>
  <c r="I54" i="8"/>
  <c r="J54" i="8" s="1"/>
  <c r="N53" i="8"/>
  <c r="M53" i="8"/>
  <c r="K53" i="8"/>
  <c r="I53" i="8"/>
  <c r="J53" i="8" s="1"/>
  <c r="M52" i="8"/>
  <c r="N52" i="8" s="1"/>
  <c r="K52" i="8"/>
  <c r="I52" i="8"/>
  <c r="J52" i="8" s="1"/>
  <c r="M51" i="8"/>
  <c r="N51" i="8" s="1"/>
  <c r="K51" i="8"/>
  <c r="I51" i="8"/>
  <c r="J51" i="8" s="1"/>
  <c r="M50" i="8"/>
  <c r="N50" i="8" s="1"/>
  <c r="K50" i="8"/>
  <c r="I50" i="8"/>
  <c r="J50" i="8" s="1"/>
  <c r="M49" i="8"/>
  <c r="N49" i="8" s="1"/>
  <c r="K49" i="8"/>
  <c r="I49" i="8"/>
  <c r="J49" i="8" s="1"/>
  <c r="M48" i="8"/>
  <c r="N48" i="8" s="1"/>
  <c r="K48" i="8"/>
  <c r="I48" i="8"/>
  <c r="J48" i="8" s="1"/>
  <c r="M47" i="8"/>
  <c r="N47" i="8" s="1"/>
  <c r="K47" i="8"/>
  <c r="I47" i="8"/>
  <c r="J47" i="8" s="1"/>
  <c r="M46" i="8"/>
  <c r="N46" i="8" s="1"/>
  <c r="K46" i="8"/>
  <c r="I46" i="8"/>
  <c r="J46" i="8" s="1"/>
  <c r="M45" i="8"/>
  <c r="N45" i="8" s="1"/>
  <c r="K45" i="8"/>
  <c r="I45" i="8"/>
  <c r="J45" i="8" s="1"/>
  <c r="M44" i="8"/>
  <c r="N44" i="8" s="1"/>
  <c r="K44" i="8"/>
  <c r="I44" i="8"/>
  <c r="J44" i="8" s="1"/>
  <c r="M43" i="8"/>
  <c r="N43" i="8" s="1"/>
  <c r="K43" i="8"/>
  <c r="I43" i="8"/>
  <c r="J43" i="8" s="1"/>
  <c r="M42" i="8"/>
  <c r="N42" i="8" s="1"/>
  <c r="K42" i="8"/>
  <c r="I42" i="8"/>
  <c r="J42" i="8" s="1"/>
  <c r="M41" i="8"/>
  <c r="N41" i="8" s="1"/>
  <c r="K41" i="8"/>
  <c r="I41" i="8"/>
  <c r="J41" i="8" s="1"/>
  <c r="M40" i="8"/>
  <c r="N40" i="8" s="1"/>
  <c r="K40" i="8"/>
  <c r="I40" i="8"/>
  <c r="J40" i="8" s="1"/>
  <c r="M39" i="8"/>
  <c r="N39" i="8" s="1"/>
  <c r="K39" i="8"/>
  <c r="I39" i="8"/>
  <c r="J39" i="8" s="1"/>
  <c r="M38" i="8"/>
  <c r="N38" i="8" s="1"/>
  <c r="K38" i="8"/>
  <c r="I38" i="8"/>
  <c r="J38" i="8" s="1"/>
  <c r="M37" i="8"/>
  <c r="N37" i="8" s="1"/>
  <c r="K37" i="8"/>
  <c r="I37" i="8"/>
  <c r="J37" i="8" s="1"/>
  <c r="M36" i="8"/>
  <c r="N36" i="8" s="1"/>
  <c r="K36" i="8"/>
  <c r="I36" i="8"/>
  <c r="J36" i="8" s="1"/>
  <c r="M35" i="8"/>
  <c r="N35" i="8" s="1"/>
  <c r="K35" i="8"/>
  <c r="I35" i="8"/>
  <c r="J35" i="8" s="1"/>
  <c r="M34" i="8"/>
  <c r="N34" i="8" s="1"/>
  <c r="K34" i="8"/>
  <c r="I34" i="8"/>
  <c r="J34" i="8" s="1"/>
  <c r="M33" i="8"/>
  <c r="N33" i="8" s="1"/>
  <c r="K33" i="8"/>
  <c r="I33" i="8"/>
  <c r="J33" i="8" s="1"/>
  <c r="M32" i="8"/>
  <c r="N32" i="8" s="1"/>
  <c r="K32" i="8"/>
  <c r="I32" i="8"/>
  <c r="J32" i="8" s="1"/>
  <c r="M31" i="8"/>
  <c r="N31" i="8" s="1"/>
  <c r="K31" i="8"/>
  <c r="I31" i="8"/>
  <c r="J31" i="8" s="1"/>
  <c r="M30" i="8"/>
  <c r="N30" i="8" s="1"/>
  <c r="K30" i="8"/>
  <c r="I30" i="8"/>
  <c r="J30" i="8" s="1"/>
  <c r="N29" i="8"/>
  <c r="M29" i="8"/>
  <c r="K29" i="8"/>
  <c r="I29" i="8"/>
  <c r="J29" i="8" s="1"/>
  <c r="M28" i="8"/>
  <c r="N28" i="8" s="1"/>
  <c r="K28" i="8"/>
  <c r="I28" i="8"/>
  <c r="J28" i="8" s="1"/>
  <c r="M27" i="8"/>
  <c r="N27" i="8" s="1"/>
  <c r="K27" i="8"/>
  <c r="I27" i="8"/>
  <c r="J27" i="8" s="1"/>
  <c r="M26" i="8"/>
  <c r="N26" i="8" s="1"/>
  <c r="K26" i="8"/>
  <c r="I26" i="8"/>
  <c r="J26" i="8" s="1"/>
  <c r="M25" i="8"/>
  <c r="N25" i="8" s="1"/>
  <c r="K25" i="8"/>
  <c r="I25" i="8"/>
  <c r="J25" i="8" s="1"/>
  <c r="M24" i="8"/>
  <c r="N24" i="8" s="1"/>
  <c r="K24" i="8"/>
  <c r="I24" i="8"/>
  <c r="J24" i="8" s="1"/>
  <c r="M23" i="8"/>
  <c r="N23" i="8" s="1"/>
  <c r="K23" i="8"/>
  <c r="I23" i="8"/>
  <c r="J23" i="8" s="1"/>
  <c r="M22" i="8"/>
  <c r="N22" i="8" s="1"/>
  <c r="K22" i="8"/>
  <c r="I22" i="8"/>
  <c r="J22" i="8" s="1"/>
  <c r="M21" i="8"/>
  <c r="N21" i="8" s="1"/>
  <c r="K21" i="8"/>
  <c r="I21" i="8"/>
  <c r="J21" i="8" s="1"/>
  <c r="M20" i="8"/>
  <c r="N20" i="8" s="1"/>
  <c r="K20" i="8"/>
  <c r="I20" i="8"/>
  <c r="J20" i="8" s="1"/>
  <c r="M19" i="8"/>
  <c r="N19" i="8" s="1"/>
  <c r="K19" i="8"/>
  <c r="I19" i="8"/>
  <c r="J19" i="8" s="1"/>
  <c r="M18" i="8"/>
  <c r="N18" i="8" s="1"/>
  <c r="I18" i="8"/>
  <c r="K18" i="8" s="1"/>
  <c r="M17" i="8"/>
  <c r="K17" i="8"/>
  <c r="I17" i="8"/>
  <c r="J17" i="8" s="1"/>
  <c r="M16" i="8"/>
  <c r="N16" i="8" s="1"/>
  <c r="K16" i="8"/>
  <c r="C18" i="9" s="1"/>
  <c r="I16" i="8"/>
  <c r="J16" i="8" s="1"/>
  <c r="M15" i="8"/>
  <c r="N15" i="8" s="1"/>
  <c r="K15" i="8"/>
  <c r="I15" i="8"/>
  <c r="J15" i="8" s="1"/>
  <c r="M14" i="8"/>
  <c r="N14" i="8" s="1"/>
  <c r="I14" i="8"/>
  <c r="K14" i="8" s="1"/>
  <c r="M13" i="8"/>
  <c r="K13" i="8"/>
  <c r="I13" i="8"/>
  <c r="J13" i="8" s="1"/>
  <c r="M12" i="8"/>
  <c r="K12" i="8"/>
  <c r="I12" i="8"/>
  <c r="J12" i="8" s="1"/>
  <c r="M11" i="8"/>
  <c r="I11" i="8"/>
  <c r="M10" i="8"/>
  <c r="I10" i="8"/>
  <c r="K10" i="8" s="1"/>
  <c r="M9" i="8"/>
  <c r="K9" i="8"/>
  <c r="I9" i="8"/>
  <c r="J9" i="8" s="1"/>
  <c r="M8" i="8"/>
  <c r="K8" i="8"/>
  <c r="I8" i="8"/>
  <c r="J8" i="8" s="1"/>
  <c r="M7" i="8"/>
  <c r="I7" i="8"/>
  <c r="A5" i="8"/>
  <c r="G4" i="8"/>
  <c r="A4" i="8"/>
  <c r="C14" i="7"/>
  <c r="C13" i="7"/>
  <c r="C11" i="7"/>
  <c r="B11" i="7"/>
  <c r="E10" i="7"/>
  <c r="B10" i="7"/>
  <c r="E9" i="7"/>
  <c r="B9" i="7"/>
  <c r="E7" i="7"/>
  <c r="B7" i="7"/>
  <c r="A5" i="7"/>
  <c r="G4" i="7"/>
  <c r="A4" i="7"/>
  <c r="N512" i="6"/>
  <c r="K512" i="6"/>
  <c r="J512" i="6"/>
  <c r="N511" i="6"/>
  <c r="K511" i="6"/>
  <c r="J511" i="6"/>
  <c r="N510" i="6"/>
  <c r="K510" i="6"/>
  <c r="J510" i="6"/>
  <c r="N509" i="6"/>
  <c r="K509" i="6"/>
  <c r="J509" i="6"/>
  <c r="N508" i="6"/>
  <c r="K508" i="6"/>
  <c r="J508" i="6"/>
  <c r="N507" i="6"/>
  <c r="K507" i="6"/>
  <c r="J507" i="6"/>
  <c r="N506" i="6"/>
  <c r="K506" i="6"/>
  <c r="J506" i="6"/>
  <c r="N505" i="6"/>
  <c r="K505" i="6"/>
  <c r="J505" i="6"/>
  <c r="N504" i="6"/>
  <c r="K504" i="6"/>
  <c r="J504" i="6"/>
  <c r="N503" i="6"/>
  <c r="K503" i="6"/>
  <c r="J503" i="6"/>
  <c r="N502" i="6"/>
  <c r="K502" i="6"/>
  <c r="J502" i="6"/>
  <c r="N501" i="6"/>
  <c r="K501" i="6"/>
  <c r="J501" i="6"/>
  <c r="N500" i="6"/>
  <c r="K500" i="6"/>
  <c r="J500" i="6"/>
  <c r="N499" i="6"/>
  <c r="K499" i="6"/>
  <c r="J499" i="6"/>
  <c r="N498" i="6"/>
  <c r="K498" i="6"/>
  <c r="J498" i="6"/>
  <c r="N497" i="6"/>
  <c r="K497" i="6"/>
  <c r="J497" i="6"/>
  <c r="N496" i="6"/>
  <c r="K496" i="6"/>
  <c r="J496" i="6"/>
  <c r="N495" i="6"/>
  <c r="K495" i="6"/>
  <c r="J495" i="6"/>
  <c r="N494" i="6"/>
  <c r="K494" i="6"/>
  <c r="J494" i="6"/>
  <c r="N493" i="6"/>
  <c r="K493" i="6"/>
  <c r="J493" i="6"/>
  <c r="N492" i="6"/>
  <c r="K492" i="6"/>
  <c r="J492" i="6"/>
  <c r="N491" i="6"/>
  <c r="K491" i="6"/>
  <c r="J491" i="6"/>
  <c r="N490" i="6"/>
  <c r="K490" i="6"/>
  <c r="J490" i="6"/>
  <c r="N489" i="6"/>
  <c r="K489" i="6"/>
  <c r="J489" i="6"/>
  <c r="N488" i="6"/>
  <c r="K488" i="6"/>
  <c r="J488" i="6"/>
  <c r="N487" i="6"/>
  <c r="K487" i="6"/>
  <c r="J487" i="6"/>
  <c r="N486" i="6"/>
  <c r="K486" i="6"/>
  <c r="J486" i="6"/>
  <c r="N485" i="6"/>
  <c r="K485" i="6"/>
  <c r="J485" i="6"/>
  <c r="N484" i="6"/>
  <c r="K484" i="6"/>
  <c r="J484" i="6"/>
  <c r="N483" i="6"/>
  <c r="K483" i="6"/>
  <c r="J483" i="6"/>
  <c r="N482" i="6"/>
  <c r="K482" i="6"/>
  <c r="J482" i="6"/>
  <c r="N481" i="6"/>
  <c r="K481" i="6"/>
  <c r="J481" i="6"/>
  <c r="N480" i="6"/>
  <c r="K480" i="6"/>
  <c r="J480" i="6"/>
  <c r="N479" i="6"/>
  <c r="K479" i="6"/>
  <c r="J479" i="6"/>
  <c r="N478" i="6"/>
  <c r="K478" i="6"/>
  <c r="J478" i="6"/>
  <c r="N477" i="6"/>
  <c r="K477" i="6"/>
  <c r="J477" i="6"/>
  <c r="N476" i="6"/>
  <c r="K476" i="6"/>
  <c r="J476" i="6"/>
  <c r="N475" i="6"/>
  <c r="K475" i="6"/>
  <c r="J475" i="6"/>
  <c r="N474" i="6"/>
  <c r="K474" i="6"/>
  <c r="J474" i="6"/>
  <c r="N473" i="6"/>
  <c r="K473" i="6"/>
  <c r="J473" i="6"/>
  <c r="N472" i="6"/>
  <c r="K472" i="6"/>
  <c r="J472" i="6"/>
  <c r="N471" i="6"/>
  <c r="K471" i="6"/>
  <c r="J471" i="6"/>
  <c r="N470" i="6"/>
  <c r="K470" i="6"/>
  <c r="J470" i="6"/>
  <c r="N469" i="6"/>
  <c r="K469" i="6"/>
  <c r="J469" i="6"/>
  <c r="N468" i="6"/>
  <c r="K468" i="6"/>
  <c r="J468" i="6"/>
  <c r="N467" i="6"/>
  <c r="K467" i="6"/>
  <c r="J467" i="6"/>
  <c r="N466" i="6"/>
  <c r="K466" i="6"/>
  <c r="J466" i="6"/>
  <c r="N465" i="6"/>
  <c r="K465" i="6"/>
  <c r="J465" i="6"/>
  <c r="N464" i="6"/>
  <c r="K464" i="6"/>
  <c r="J464" i="6"/>
  <c r="N463" i="6"/>
  <c r="K463" i="6"/>
  <c r="J463" i="6"/>
  <c r="N462" i="6"/>
  <c r="K462" i="6"/>
  <c r="J462" i="6"/>
  <c r="N461" i="6"/>
  <c r="K461" i="6"/>
  <c r="J461" i="6"/>
  <c r="N460" i="6"/>
  <c r="K460" i="6"/>
  <c r="J460" i="6"/>
  <c r="N459" i="6"/>
  <c r="K459" i="6"/>
  <c r="J459" i="6"/>
  <c r="N458" i="6"/>
  <c r="K458" i="6"/>
  <c r="J458" i="6"/>
  <c r="N457" i="6"/>
  <c r="K457" i="6"/>
  <c r="J457" i="6"/>
  <c r="N456" i="6"/>
  <c r="K456" i="6"/>
  <c r="J456" i="6"/>
  <c r="N455" i="6"/>
  <c r="K455" i="6"/>
  <c r="J455" i="6"/>
  <c r="N454" i="6"/>
  <c r="K454" i="6"/>
  <c r="J454" i="6"/>
  <c r="N453" i="6"/>
  <c r="K453" i="6"/>
  <c r="J453" i="6"/>
  <c r="N452" i="6"/>
  <c r="K452" i="6"/>
  <c r="J452" i="6"/>
  <c r="N451" i="6"/>
  <c r="K451" i="6"/>
  <c r="J451" i="6"/>
  <c r="N450" i="6"/>
  <c r="K450" i="6"/>
  <c r="J450" i="6"/>
  <c r="N449" i="6"/>
  <c r="K449" i="6"/>
  <c r="J449" i="6"/>
  <c r="N448" i="6"/>
  <c r="K448" i="6"/>
  <c r="J448" i="6"/>
  <c r="N447" i="6"/>
  <c r="K447" i="6"/>
  <c r="J447" i="6"/>
  <c r="N446" i="6"/>
  <c r="K446" i="6"/>
  <c r="J446" i="6"/>
  <c r="N445" i="6"/>
  <c r="K445" i="6"/>
  <c r="J445" i="6"/>
  <c r="N444" i="6"/>
  <c r="K444" i="6"/>
  <c r="J444" i="6"/>
  <c r="N443" i="6"/>
  <c r="K443" i="6"/>
  <c r="J443" i="6"/>
  <c r="N442" i="6"/>
  <c r="K442" i="6"/>
  <c r="J442" i="6"/>
  <c r="N441" i="6"/>
  <c r="K441" i="6"/>
  <c r="J441" i="6"/>
  <c r="N440" i="6"/>
  <c r="K440" i="6"/>
  <c r="J440" i="6"/>
  <c r="N439" i="6"/>
  <c r="K439" i="6"/>
  <c r="J439" i="6"/>
  <c r="N438" i="6"/>
  <c r="K438" i="6"/>
  <c r="J438" i="6"/>
  <c r="N437" i="6"/>
  <c r="K437" i="6"/>
  <c r="J437" i="6"/>
  <c r="N436" i="6"/>
  <c r="K436" i="6"/>
  <c r="J436" i="6"/>
  <c r="N435" i="6"/>
  <c r="K435" i="6"/>
  <c r="J435" i="6"/>
  <c r="N434" i="6"/>
  <c r="K434" i="6"/>
  <c r="J434" i="6"/>
  <c r="N433" i="6"/>
  <c r="K433" i="6"/>
  <c r="J433" i="6"/>
  <c r="N432" i="6"/>
  <c r="K432" i="6"/>
  <c r="J432" i="6"/>
  <c r="N431" i="6"/>
  <c r="K431" i="6"/>
  <c r="J431" i="6"/>
  <c r="N430" i="6"/>
  <c r="K430" i="6"/>
  <c r="J430" i="6"/>
  <c r="N429" i="6"/>
  <c r="K429" i="6"/>
  <c r="J429" i="6"/>
  <c r="N428" i="6"/>
  <c r="K428" i="6"/>
  <c r="J428" i="6"/>
  <c r="N427" i="6"/>
  <c r="K427" i="6"/>
  <c r="J427" i="6"/>
  <c r="N426" i="6"/>
  <c r="K426" i="6"/>
  <c r="J426" i="6"/>
  <c r="N425" i="6"/>
  <c r="K425" i="6"/>
  <c r="J425" i="6"/>
  <c r="N424" i="6"/>
  <c r="K424" i="6"/>
  <c r="J424" i="6"/>
  <c r="N423" i="6"/>
  <c r="K423" i="6"/>
  <c r="J423" i="6"/>
  <c r="N422" i="6"/>
  <c r="K422" i="6"/>
  <c r="J422" i="6"/>
  <c r="N421" i="6"/>
  <c r="K421" i="6"/>
  <c r="J421" i="6"/>
  <c r="N420" i="6"/>
  <c r="K420" i="6"/>
  <c r="J420" i="6"/>
  <c r="N419" i="6"/>
  <c r="K419" i="6"/>
  <c r="J419" i="6"/>
  <c r="N418" i="6"/>
  <c r="K418" i="6"/>
  <c r="J418" i="6"/>
  <c r="N417" i="6"/>
  <c r="K417" i="6"/>
  <c r="J417" i="6"/>
  <c r="N416" i="6"/>
  <c r="K416" i="6"/>
  <c r="J416" i="6"/>
  <c r="N415" i="6"/>
  <c r="K415" i="6"/>
  <c r="J415" i="6"/>
  <c r="N414" i="6"/>
  <c r="K414" i="6"/>
  <c r="J414" i="6"/>
  <c r="N413" i="6"/>
  <c r="K413" i="6"/>
  <c r="J413" i="6"/>
  <c r="N412" i="6"/>
  <c r="K412" i="6"/>
  <c r="J412" i="6"/>
  <c r="N411" i="6"/>
  <c r="K411" i="6"/>
  <c r="J411" i="6"/>
  <c r="N410" i="6"/>
  <c r="K410" i="6"/>
  <c r="J410" i="6"/>
  <c r="N409" i="6"/>
  <c r="K409" i="6"/>
  <c r="J409" i="6"/>
  <c r="N408" i="6"/>
  <c r="K408" i="6"/>
  <c r="J408" i="6"/>
  <c r="N407" i="6"/>
  <c r="K407" i="6"/>
  <c r="J407" i="6"/>
  <c r="N406" i="6"/>
  <c r="K406" i="6"/>
  <c r="J406" i="6"/>
  <c r="N405" i="6"/>
  <c r="K405" i="6"/>
  <c r="J405" i="6"/>
  <c r="N404" i="6"/>
  <c r="K404" i="6"/>
  <c r="J404" i="6"/>
  <c r="N403" i="6"/>
  <c r="K403" i="6"/>
  <c r="J403" i="6"/>
  <c r="N402" i="6"/>
  <c r="K402" i="6"/>
  <c r="J402" i="6"/>
  <c r="N401" i="6"/>
  <c r="K401" i="6"/>
  <c r="J401" i="6"/>
  <c r="N400" i="6"/>
  <c r="K400" i="6"/>
  <c r="J400" i="6"/>
  <c r="N399" i="6"/>
  <c r="K399" i="6"/>
  <c r="J399" i="6"/>
  <c r="N398" i="6"/>
  <c r="K398" i="6"/>
  <c r="J398" i="6"/>
  <c r="N397" i="6"/>
  <c r="K397" i="6"/>
  <c r="J397" i="6"/>
  <c r="N396" i="6"/>
  <c r="K396" i="6"/>
  <c r="J396" i="6"/>
  <c r="N395" i="6"/>
  <c r="K395" i="6"/>
  <c r="J395" i="6"/>
  <c r="N394" i="6"/>
  <c r="K394" i="6"/>
  <c r="J394" i="6"/>
  <c r="N393" i="6"/>
  <c r="K393" i="6"/>
  <c r="J393" i="6"/>
  <c r="N392" i="6"/>
  <c r="K392" i="6"/>
  <c r="J392" i="6"/>
  <c r="N391" i="6"/>
  <c r="K391" i="6"/>
  <c r="J391" i="6"/>
  <c r="N390" i="6"/>
  <c r="K390" i="6"/>
  <c r="J390" i="6"/>
  <c r="N389" i="6"/>
  <c r="K389" i="6"/>
  <c r="J389" i="6"/>
  <c r="N388" i="6"/>
  <c r="K388" i="6"/>
  <c r="J388" i="6"/>
  <c r="N387" i="6"/>
  <c r="K387" i="6"/>
  <c r="J387" i="6"/>
  <c r="N386" i="6"/>
  <c r="K386" i="6"/>
  <c r="J386" i="6"/>
  <c r="N385" i="6"/>
  <c r="K385" i="6"/>
  <c r="J385" i="6"/>
  <c r="N384" i="6"/>
  <c r="K384" i="6"/>
  <c r="J384" i="6"/>
  <c r="N383" i="6"/>
  <c r="K383" i="6"/>
  <c r="J383" i="6"/>
  <c r="N382" i="6"/>
  <c r="K382" i="6"/>
  <c r="J382" i="6"/>
  <c r="N381" i="6"/>
  <c r="K381" i="6"/>
  <c r="J381" i="6"/>
  <c r="N380" i="6"/>
  <c r="K380" i="6"/>
  <c r="J380" i="6"/>
  <c r="N379" i="6"/>
  <c r="K379" i="6"/>
  <c r="J379" i="6"/>
  <c r="N378" i="6"/>
  <c r="K378" i="6"/>
  <c r="J378" i="6"/>
  <c r="N377" i="6"/>
  <c r="K377" i="6"/>
  <c r="J377" i="6"/>
  <c r="N376" i="6"/>
  <c r="K376" i="6"/>
  <c r="J376" i="6"/>
  <c r="N375" i="6"/>
  <c r="K375" i="6"/>
  <c r="J375" i="6"/>
  <c r="N374" i="6"/>
  <c r="K374" i="6"/>
  <c r="J374" i="6"/>
  <c r="N373" i="6"/>
  <c r="K373" i="6"/>
  <c r="J373" i="6"/>
  <c r="N372" i="6"/>
  <c r="K372" i="6"/>
  <c r="J372" i="6"/>
  <c r="N371" i="6"/>
  <c r="K371" i="6"/>
  <c r="J371" i="6"/>
  <c r="N370" i="6"/>
  <c r="K370" i="6"/>
  <c r="J370" i="6"/>
  <c r="N369" i="6"/>
  <c r="K369" i="6"/>
  <c r="J369" i="6"/>
  <c r="N368" i="6"/>
  <c r="K368" i="6"/>
  <c r="J368" i="6"/>
  <c r="N367" i="6"/>
  <c r="K367" i="6"/>
  <c r="J367" i="6"/>
  <c r="N366" i="6"/>
  <c r="K366" i="6"/>
  <c r="J366" i="6"/>
  <c r="N365" i="6"/>
  <c r="K365" i="6"/>
  <c r="J365" i="6"/>
  <c r="N364" i="6"/>
  <c r="K364" i="6"/>
  <c r="J364" i="6"/>
  <c r="N363" i="6"/>
  <c r="K363" i="6"/>
  <c r="J363" i="6"/>
  <c r="N362" i="6"/>
  <c r="K362" i="6"/>
  <c r="J362" i="6"/>
  <c r="N361" i="6"/>
  <c r="K361" i="6"/>
  <c r="J361" i="6"/>
  <c r="N360" i="6"/>
  <c r="K360" i="6"/>
  <c r="J360" i="6"/>
  <c r="N359" i="6"/>
  <c r="K359" i="6"/>
  <c r="J359" i="6"/>
  <c r="N358" i="6"/>
  <c r="K358" i="6"/>
  <c r="J358" i="6"/>
  <c r="N357" i="6"/>
  <c r="K357" i="6"/>
  <c r="J357" i="6"/>
  <c r="N356" i="6"/>
  <c r="K356" i="6"/>
  <c r="J356" i="6"/>
  <c r="N355" i="6"/>
  <c r="K355" i="6"/>
  <c r="J355" i="6"/>
  <c r="N354" i="6"/>
  <c r="K354" i="6"/>
  <c r="J354" i="6"/>
  <c r="N353" i="6"/>
  <c r="K353" i="6"/>
  <c r="J353" i="6"/>
  <c r="N352" i="6"/>
  <c r="K352" i="6"/>
  <c r="J352" i="6"/>
  <c r="N351" i="6"/>
  <c r="K351" i="6"/>
  <c r="J351" i="6"/>
  <c r="N350" i="6"/>
  <c r="K350" i="6"/>
  <c r="J350" i="6"/>
  <c r="N349" i="6"/>
  <c r="K349" i="6"/>
  <c r="J349" i="6"/>
  <c r="N348" i="6"/>
  <c r="K348" i="6"/>
  <c r="J348" i="6"/>
  <c r="N347" i="6"/>
  <c r="K347" i="6"/>
  <c r="J347" i="6"/>
  <c r="N346" i="6"/>
  <c r="K346" i="6"/>
  <c r="J346" i="6"/>
  <c r="N345" i="6"/>
  <c r="K345" i="6"/>
  <c r="J345" i="6"/>
  <c r="N344" i="6"/>
  <c r="K344" i="6"/>
  <c r="J344" i="6"/>
  <c r="N343" i="6"/>
  <c r="K343" i="6"/>
  <c r="J343" i="6"/>
  <c r="N342" i="6"/>
  <c r="K342" i="6"/>
  <c r="J342" i="6"/>
  <c r="N341" i="6"/>
  <c r="K341" i="6"/>
  <c r="J341" i="6"/>
  <c r="N340" i="6"/>
  <c r="K340" i="6"/>
  <c r="J340" i="6"/>
  <c r="N339" i="6"/>
  <c r="K339" i="6"/>
  <c r="J339" i="6"/>
  <c r="N338" i="6"/>
  <c r="K338" i="6"/>
  <c r="J338" i="6"/>
  <c r="N337" i="6"/>
  <c r="K337" i="6"/>
  <c r="J337" i="6"/>
  <c r="N336" i="6"/>
  <c r="K336" i="6"/>
  <c r="J336" i="6"/>
  <c r="N335" i="6"/>
  <c r="K335" i="6"/>
  <c r="J335" i="6"/>
  <c r="N334" i="6"/>
  <c r="K334" i="6"/>
  <c r="J334" i="6"/>
  <c r="N333" i="6"/>
  <c r="K333" i="6"/>
  <c r="J333" i="6"/>
  <c r="N332" i="6"/>
  <c r="K332" i="6"/>
  <c r="J332" i="6"/>
  <c r="N331" i="6"/>
  <c r="K331" i="6"/>
  <c r="J331" i="6"/>
  <c r="N330" i="6"/>
  <c r="K330" i="6"/>
  <c r="J330" i="6"/>
  <c r="N329" i="6"/>
  <c r="K329" i="6"/>
  <c r="J329" i="6"/>
  <c r="N328" i="6"/>
  <c r="K328" i="6"/>
  <c r="J328" i="6"/>
  <c r="N327" i="6"/>
  <c r="K327" i="6"/>
  <c r="J327" i="6"/>
  <c r="N326" i="6"/>
  <c r="K326" i="6"/>
  <c r="J326" i="6"/>
  <c r="N325" i="6"/>
  <c r="K325" i="6"/>
  <c r="J325" i="6"/>
  <c r="N324" i="6"/>
  <c r="K324" i="6"/>
  <c r="J324" i="6"/>
  <c r="N323" i="6"/>
  <c r="K323" i="6"/>
  <c r="J323" i="6"/>
  <c r="N322" i="6"/>
  <c r="K322" i="6"/>
  <c r="J322" i="6"/>
  <c r="N321" i="6"/>
  <c r="K321" i="6"/>
  <c r="J321" i="6"/>
  <c r="N320" i="6"/>
  <c r="K320" i="6"/>
  <c r="J320" i="6"/>
  <c r="N319" i="6"/>
  <c r="K319" i="6"/>
  <c r="J319" i="6"/>
  <c r="N318" i="6"/>
  <c r="K318" i="6"/>
  <c r="J318" i="6"/>
  <c r="N317" i="6"/>
  <c r="K317" i="6"/>
  <c r="J317" i="6"/>
  <c r="N316" i="6"/>
  <c r="K316" i="6"/>
  <c r="J316" i="6"/>
  <c r="N315" i="6"/>
  <c r="K315" i="6"/>
  <c r="J315" i="6"/>
  <c r="N314" i="6"/>
  <c r="K314" i="6"/>
  <c r="J314" i="6"/>
  <c r="N313" i="6"/>
  <c r="K313" i="6"/>
  <c r="J313" i="6"/>
  <c r="N312" i="6"/>
  <c r="K312" i="6"/>
  <c r="J312" i="6"/>
  <c r="N311" i="6"/>
  <c r="K311" i="6"/>
  <c r="J311" i="6"/>
  <c r="N310" i="6"/>
  <c r="K310" i="6"/>
  <c r="J310" i="6"/>
  <c r="N309" i="6"/>
  <c r="K309" i="6"/>
  <c r="J309" i="6"/>
  <c r="N308" i="6"/>
  <c r="K308" i="6"/>
  <c r="J308" i="6"/>
  <c r="N307" i="6"/>
  <c r="K307" i="6"/>
  <c r="J307" i="6"/>
  <c r="N306" i="6"/>
  <c r="K306" i="6"/>
  <c r="J306" i="6"/>
  <c r="N305" i="6"/>
  <c r="K305" i="6"/>
  <c r="J305" i="6"/>
  <c r="N304" i="6"/>
  <c r="K304" i="6"/>
  <c r="J304" i="6"/>
  <c r="N303" i="6"/>
  <c r="K303" i="6"/>
  <c r="J303" i="6"/>
  <c r="N302" i="6"/>
  <c r="K302" i="6"/>
  <c r="J302" i="6"/>
  <c r="N301" i="6"/>
  <c r="K301" i="6"/>
  <c r="J301" i="6"/>
  <c r="N300" i="6"/>
  <c r="K300" i="6"/>
  <c r="J300" i="6"/>
  <c r="N299" i="6"/>
  <c r="K299" i="6"/>
  <c r="J299" i="6"/>
  <c r="N298" i="6"/>
  <c r="K298" i="6"/>
  <c r="J298" i="6"/>
  <c r="N297" i="6"/>
  <c r="K297" i="6"/>
  <c r="J297" i="6"/>
  <c r="N296" i="6"/>
  <c r="K296" i="6"/>
  <c r="J296" i="6"/>
  <c r="N295" i="6"/>
  <c r="K295" i="6"/>
  <c r="J295" i="6"/>
  <c r="N294" i="6"/>
  <c r="K294" i="6"/>
  <c r="J294" i="6"/>
  <c r="N293" i="6"/>
  <c r="K293" i="6"/>
  <c r="J293" i="6"/>
  <c r="N292" i="6"/>
  <c r="K292" i="6"/>
  <c r="J292" i="6"/>
  <c r="N291" i="6"/>
  <c r="K291" i="6"/>
  <c r="J291" i="6"/>
  <c r="N290" i="6"/>
  <c r="K290" i="6"/>
  <c r="J290" i="6"/>
  <c r="N289" i="6"/>
  <c r="K289" i="6"/>
  <c r="J289" i="6"/>
  <c r="N288" i="6"/>
  <c r="K288" i="6"/>
  <c r="J288" i="6"/>
  <c r="N287" i="6"/>
  <c r="K287" i="6"/>
  <c r="J287" i="6"/>
  <c r="N286" i="6"/>
  <c r="K286" i="6"/>
  <c r="J286" i="6"/>
  <c r="N285" i="6"/>
  <c r="K285" i="6"/>
  <c r="J285" i="6"/>
  <c r="N284" i="6"/>
  <c r="K284" i="6"/>
  <c r="J284" i="6"/>
  <c r="N283" i="6"/>
  <c r="K283" i="6"/>
  <c r="J283" i="6"/>
  <c r="N282" i="6"/>
  <c r="K282" i="6"/>
  <c r="J282" i="6"/>
  <c r="N281" i="6"/>
  <c r="K281" i="6"/>
  <c r="J281" i="6"/>
  <c r="N280" i="6"/>
  <c r="K280" i="6"/>
  <c r="J280" i="6"/>
  <c r="N279" i="6"/>
  <c r="K279" i="6"/>
  <c r="J279" i="6"/>
  <c r="N278" i="6"/>
  <c r="K278" i="6"/>
  <c r="J278" i="6"/>
  <c r="N277" i="6"/>
  <c r="K277" i="6"/>
  <c r="J277" i="6"/>
  <c r="N276" i="6"/>
  <c r="K276" i="6"/>
  <c r="J276" i="6"/>
  <c r="N275" i="6"/>
  <c r="K275" i="6"/>
  <c r="J275" i="6"/>
  <c r="N274" i="6"/>
  <c r="K274" i="6"/>
  <c r="J274" i="6"/>
  <c r="N273" i="6"/>
  <c r="K273" i="6"/>
  <c r="J273" i="6"/>
  <c r="N272" i="6"/>
  <c r="K272" i="6"/>
  <c r="J272" i="6"/>
  <c r="N271" i="6"/>
  <c r="K271" i="6"/>
  <c r="J271" i="6"/>
  <c r="N270" i="6"/>
  <c r="K270" i="6"/>
  <c r="J270" i="6"/>
  <c r="N269" i="6"/>
  <c r="K269" i="6"/>
  <c r="J269" i="6"/>
  <c r="N268" i="6"/>
  <c r="K268" i="6"/>
  <c r="M272" i="6" s="1"/>
  <c r="J268" i="6"/>
  <c r="N267" i="6"/>
  <c r="K267" i="6"/>
  <c r="M271" i="6" s="1"/>
  <c r="J267" i="6"/>
  <c r="N266" i="6"/>
  <c r="K266" i="6"/>
  <c r="M270" i="6" s="1"/>
  <c r="J266" i="6"/>
  <c r="N265" i="6"/>
  <c r="K265" i="6"/>
  <c r="M269" i="6" s="1"/>
  <c r="J265" i="6"/>
  <c r="N264" i="6"/>
  <c r="K264" i="6"/>
  <c r="M268" i="6" s="1"/>
  <c r="J264" i="6"/>
  <c r="N263" i="6"/>
  <c r="K263" i="6"/>
  <c r="M267" i="6" s="1"/>
  <c r="J263" i="6"/>
  <c r="N262" i="6"/>
  <c r="K262" i="6"/>
  <c r="M266" i="6" s="1"/>
  <c r="J262" i="6"/>
  <c r="N261" i="6"/>
  <c r="K261" i="6"/>
  <c r="M265" i="6" s="1"/>
  <c r="J261" i="6"/>
  <c r="N260" i="6"/>
  <c r="K260" i="6"/>
  <c r="M264" i="6" s="1"/>
  <c r="J260" i="6"/>
  <c r="N259" i="6"/>
  <c r="K259" i="6"/>
  <c r="J259" i="6"/>
  <c r="N258" i="6"/>
  <c r="K258" i="6"/>
  <c r="J258" i="6"/>
  <c r="N257" i="6"/>
  <c r="K257" i="6"/>
  <c r="J257" i="6"/>
  <c r="N256" i="6"/>
  <c r="K256" i="6"/>
  <c r="I256" i="6"/>
  <c r="J256" i="6" s="1"/>
  <c r="M255" i="6"/>
  <c r="N255" i="6" s="1"/>
  <c r="K255" i="6"/>
  <c r="I255" i="6"/>
  <c r="J255" i="6" s="1"/>
  <c r="M254" i="6"/>
  <c r="N254" i="6" s="1"/>
  <c r="K254" i="6"/>
  <c r="I254" i="6"/>
  <c r="J254" i="6" s="1"/>
  <c r="M253" i="6"/>
  <c r="N253" i="6" s="1"/>
  <c r="K253" i="6"/>
  <c r="I253" i="6"/>
  <c r="J253" i="6" s="1"/>
  <c r="M252" i="6"/>
  <c r="N252" i="6" s="1"/>
  <c r="K252" i="6"/>
  <c r="I252" i="6"/>
  <c r="J252" i="6" s="1"/>
  <c r="M251" i="6"/>
  <c r="N251" i="6" s="1"/>
  <c r="K251" i="6"/>
  <c r="I251" i="6"/>
  <c r="J251" i="6" s="1"/>
  <c r="M250" i="6"/>
  <c r="N250" i="6" s="1"/>
  <c r="K250" i="6"/>
  <c r="I250" i="6"/>
  <c r="J250" i="6" s="1"/>
  <c r="M249" i="6"/>
  <c r="N249" i="6" s="1"/>
  <c r="K249" i="6"/>
  <c r="I249" i="6"/>
  <c r="J249" i="6" s="1"/>
  <c r="M248" i="6"/>
  <c r="N248" i="6" s="1"/>
  <c r="K248" i="6"/>
  <c r="I248" i="6"/>
  <c r="J248" i="6" s="1"/>
  <c r="M247" i="6"/>
  <c r="N247" i="6" s="1"/>
  <c r="K247" i="6"/>
  <c r="I247" i="6"/>
  <c r="J247" i="6" s="1"/>
  <c r="M246" i="6"/>
  <c r="N246" i="6" s="1"/>
  <c r="K246" i="6"/>
  <c r="J246" i="6"/>
  <c r="I246" i="6"/>
  <c r="M245" i="6"/>
  <c r="N245" i="6" s="1"/>
  <c r="K245" i="6"/>
  <c r="I245" i="6"/>
  <c r="J245" i="6" s="1"/>
  <c r="M244" i="6"/>
  <c r="N244" i="6" s="1"/>
  <c r="K244" i="6"/>
  <c r="I244" i="6"/>
  <c r="J244" i="6" s="1"/>
  <c r="M243" i="6"/>
  <c r="N243" i="6" s="1"/>
  <c r="K243" i="6"/>
  <c r="I243" i="6"/>
  <c r="J243" i="6" s="1"/>
  <c r="M242" i="6"/>
  <c r="N242" i="6" s="1"/>
  <c r="K242" i="6"/>
  <c r="I242" i="6"/>
  <c r="J242" i="6" s="1"/>
  <c r="M241" i="6"/>
  <c r="N241" i="6" s="1"/>
  <c r="K241" i="6"/>
  <c r="I241" i="6"/>
  <c r="J241" i="6" s="1"/>
  <c r="M240" i="6"/>
  <c r="N240" i="6" s="1"/>
  <c r="K240" i="6"/>
  <c r="I240" i="6"/>
  <c r="J240" i="6" s="1"/>
  <c r="N239" i="6"/>
  <c r="M239" i="6"/>
  <c r="K239" i="6"/>
  <c r="I239" i="6"/>
  <c r="J239" i="6" s="1"/>
  <c r="M238" i="6"/>
  <c r="N238" i="6" s="1"/>
  <c r="K238" i="6"/>
  <c r="I238" i="6"/>
  <c r="J238" i="6" s="1"/>
  <c r="M237" i="6"/>
  <c r="N237" i="6" s="1"/>
  <c r="K237" i="6"/>
  <c r="I237" i="6"/>
  <c r="J237" i="6" s="1"/>
  <c r="M236" i="6"/>
  <c r="N236" i="6" s="1"/>
  <c r="K236" i="6"/>
  <c r="I236" i="6"/>
  <c r="J236" i="6" s="1"/>
  <c r="M235" i="6"/>
  <c r="N235" i="6" s="1"/>
  <c r="K235" i="6"/>
  <c r="I235" i="6"/>
  <c r="J235" i="6" s="1"/>
  <c r="M234" i="6"/>
  <c r="N234" i="6" s="1"/>
  <c r="K234" i="6"/>
  <c r="I234" i="6"/>
  <c r="J234" i="6" s="1"/>
  <c r="M233" i="6"/>
  <c r="N233" i="6" s="1"/>
  <c r="K233" i="6"/>
  <c r="I233" i="6"/>
  <c r="J233" i="6" s="1"/>
  <c r="M232" i="6"/>
  <c r="N232" i="6" s="1"/>
  <c r="K232" i="6"/>
  <c r="I232" i="6"/>
  <c r="J232" i="6" s="1"/>
  <c r="M231" i="6"/>
  <c r="N231" i="6" s="1"/>
  <c r="K231" i="6"/>
  <c r="I231" i="6"/>
  <c r="J231" i="6" s="1"/>
  <c r="M230" i="6"/>
  <c r="N230" i="6" s="1"/>
  <c r="K230" i="6"/>
  <c r="I230" i="6"/>
  <c r="J230" i="6" s="1"/>
  <c r="M229" i="6"/>
  <c r="N229" i="6" s="1"/>
  <c r="K229" i="6"/>
  <c r="I229" i="6"/>
  <c r="J229" i="6" s="1"/>
  <c r="M228" i="6"/>
  <c r="N228" i="6" s="1"/>
  <c r="K228" i="6"/>
  <c r="I228" i="6"/>
  <c r="J228" i="6" s="1"/>
  <c r="M227" i="6"/>
  <c r="N227" i="6" s="1"/>
  <c r="K227" i="6"/>
  <c r="I227" i="6"/>
  <c r="J227" i="6" s="1"/>
  <c r="M226" i="6"/>
  <c r="N226" i="6" s="1"/>
  <c r="K226" i="6"/>
  <c r="I226" i="6"/>
  <c r="J226" i="6" s="1"/>
  <c r="M225" i="6"/>
  <c r="N225" i="6" s="1"/>
  <c r="K225" i="6"/>
  <c r="I225" i="6"/>
  <c r="J225" i="6" s="1"/>
  <c r="M224" i="6"/>
  <c r="N224" i="6" s="1"/>
  <c r="K224" i="6"/>
  <c r="J224" i="6"/>
  <c r="I224" i="6"/>
  <c r="M223" i="6"/>
  <c r="N223" i="6" s="1"/>
  <c r="K223" i="6"/>
  <c r="I223" i="6"/>
  <c r="J223" i="6" s="1"/>
  <c r="M222" i="6"/>
  <c r="N222" i="6" s="1"/>
  <c r="K222" i="6"/>
  <c r="I222" i="6"/>
  <c r="J222" i="6" s="1"/>
  <c r="M221" i="6"/>
  <c r="N221" i="6" s="1"/>
  <c r="K221" i="6"/>
  <c r="I221" i="6"/>
  <c r="J221" i="6" s="1"/>
  <c r="M220" i="6"/>
  <c r="N220" i="6" s="1"/>
  <c r="K220" i="6"/>
  <c r="I220" i="6"/>
  <c r="J220" i="6" s="1"/>
  <c r="M219" i="6"/>
  <c r="N219" i="6" s="1"/>
  <c r="K219" i="6"/>
  <c r="J219" i="6"/>
  <c r="I219" i="6"/>
  <c r="M218" i="6"/>
  <c r="N218" i="6" s="1"/>
  <c r="K218" i="6"/>
  <c r="I218" i="6"/>
  <c r="J218" i="6" s="1"/>
  <c r="M217" i="6"/>
  <c r="N217" i="6" s="1"/>
  <c r="K217" i="6"/>
  <c r="I217" i="6"/>
  <c r="J217" i="6" s="1"/>
  <c r="M216" i="6"/>
  <c r="N216" i="6" s="1"/>
  <c r="K216" i="6"/>
  <c r="I216" i="6"/>
  <c r="J216" i="6" s="1"/>
  <c r="M215" i="6"/>
  <c r="N215" i="6" s="1"/>
  <c r="K215" i="6"/>
  <c r="I215" i="6"/>
  <c r="J215" i="6" s="1"/>
  <c r="M214" i="6"/>
  <c r="N214" i="6" s="1"/>
  <c r="K214" i="6"/>
  <c r="I214" i="6"/>
  <c r="J214" i="6" s="1"/>
  <c r="M213" i="6"/>
  <c r="N213" i="6" s="1"/>
  <c r="K213" i="6"/>
  <c r="I213" i="6"/>
  <c r="J213" i="6" s="1"/>
  <c r="M212" i="6"/>
  <c r="N212" i="6" s="1"/>
  <c r="K212" i="6"/>
  <c r="I212" i="6"/>
  <c r="J212" i="6" s="1"/>
  <c r="M211" i="6"/>
  <c r="N211" i="6" s="1"/>
  <c r="K211" i="6"/>
  <c r="I211" i="6"/>
  <c r="J211" i="6" s="1"/>
  <c r="M210" i="6"/>
  <c r="N210" i="6" s="1"/>
  <c r="K210" i="6"/>
  <c r="I210" i="6"/>
  <c r="J210" i="6" s="1"/>
  <c r="M209" i="6"/>
  <c r="N209" i="6" s="1"/>
  <c r="K209" i="6"/>
  <c r="I209" i="6"/>
  <c r="J209" i="6" s="1"/>
  <c r="M208" i="6"/>
  <c r="N208" i="6" s="1"/>
  <c r="K208" i="6"/>
  <c r="J208" i="6"/>
  <c r="I208" i="6"/>
  <c r="M207" i="6"/>
  <c r="N207" i="6" s="1"/>
  <c r="K207" i="6"/>
  <c r="I207" i="6"/>
  <c r="J207" i="6" s="1"/>
  <c r="M206" i="6"/>
  <c r="N206" i="6" s="1"/>
  <c r="K206" i="6"/>
  <c r="I206" i="6"/>
  <c r="J206" i="6" s="1"/>
  <c r="M205" i="6"/>
  <c r="N205" i="6" s="1"/>
  <c r="K205" i="6"/>
  <c r="I205" i="6"/>
  <c r="J205" i="6" s="1"/>
  <c r="M204" i="6"/>
  <c r="N204" i="6" s="1"/>
  <c r="K204" i="6"/>
  <c r="I204" i="6"/>
  <c r="J204" i="6" s="1"/>
  <c r="M203" i="6"/>
  <c r="N203" i="6" s="1"/>
  <c r="K203" i="6"/>
  <c r="J203" i="6"/>
  <c r="I203" i="6"/>
  <c r="M202" i="6"/>
  <c r="N202" i="6" s="1"/>
  <c r="K202" i="6"/>
  <c r="I202" i="6"/>
  <c r="J202" i="6" s="1"/>
  <c r="M201" i="6"/>
  <c r="N201" i="6" s="1"/>
  <c r="K201" i="6"/>
  <c r="I201" i="6"/>
  <c r="J201" i="6" s="1"/>
  <c r="M200" i="6"/>
  <c r="N200" i="6" s="1"/>
  <c r="K200" i="6"/>
  <c r="I200" i="6"/>
  <c r="J200" i="6" s="1"/>
  <c r="M199" i="6"/>
  <c r="N199" i="6" s="1"/>
  <c r="K199" i="6"/>
  <c r="J199" i="6"/>
  <c r="I199" i="6"/>
  <c r="M198" i="6"/>
  <c r="N198" i="6" s="1"/>
  <c r="K198" i="6"/>
  <c r="I198" i="6"/>
  <c r="J198" i="6" s="1"/>
  <c r="M197" i="6"/>
  <c r="N197" i="6" s="1"/>
  <c r="K197" i="6"/>
  <c r="I197" i="6"/>
  <c r="J197" i="6" s="1"/>
  <c r="M196" i="6"/>
  <c r="N196" i="6" s="1"/>
  <c r="K196" i="6"/>
  <c r="J196" i="6"/>
  <c r="I196" i="6"/>
  <c r="M195" i="6"/>
  <c r="N195" i="6" s="1"/>
  <c r="K195" i="6"/>
  <c r="I195" i="6"/>
  <c r="J195" i="6" s="1"/>
  <c r="M194" i="6"/>
  <c r="N194" i="6" s="1"/>
  <c r="K194" i="6"/>
  <c r="I194" i="6"/>
  <c r="J194" i="6" s="1"/>
  <c r="M193" i="6"/>
  <c r="N193" i="6" s="1"/>
  <c r="K193" i="6"/>
  <c r="I193" i="6"/>
  <c r="J193" i="6" s="1"/>
  <c r="M192" i="6"/>
  <c r="N192" i="6" s="1"/>
  <c r="K192" i="6"/>
  <c r="J192" i="6"/>
  <c r="I192" i="6"/>
  <c r="M191" i="6"/>
  <c r="N191" i="6" s="1"/>
  <c r="K191" i="6"/>
  <c r="J191" i="6"/>
  <c r="I191" i="6"/>
  <c r="M190" i="6"/>
  <c r="N190" i="6" s="1"/>
  <c r="K190" i="6"/>
  <c r="I190" i="6"/>
  <c r="J190" i="6" s="1"/>
  <c r="M189" i="6"/>
  <c r="N189" i="6" s="1"/>
  <c r="K189" i="6"/>
  <c r="I189" i="6"/>
  <c r="J189" i="6" s="1"/>
  <c r="M188" i="6"/>
  <c r="N188" i="6" s="1"/>
  <c r="K188" i="6"/>
  <c r="I188" i="6"/>
  <c r="J188" i="6" s="1"/>
  <c r="M187" i="6"/>
  <c r="N187" i="6" s="1"/>
  <c r="K187" i="6"/>
  <c r="I187" i="6"/>
  <c r="J187" i="6" s="1"/>
  <c r="M186" i="6"/>
  <c r="N186" i="6" s="1"/>
  <c r="K186" i="6"/>
  <c r="I186" i="6"/>
  <c r="J186" i="6" s="1"/>
  <c r="M185" i="6"/>
  <c r="N185" i="6" s="1"/>
  <c r="K185" i="6"/>
  <c r="I185" i="6"/>
  <c r="J185" i="6" s="1"/>
  <c r="M184" i="6"/>
  <c r="N184" i="6" s="1"/>
  <c r="K184" i="6"/>
  <c r="J184" i="6"/>
  <c r="I184" i="6"/>
  <c r="M183" i="6"/>
  <c r="N183" i="6" s="1"/>
  <c r="K183" i="6"/>
  <c r="I183" i="6"/>
  <c r="J183" i="6" s="1"/>
  <c r="M182" i="6"/>
  <c r="N182" i="6" s="1"/>
  <c r="K182" i="6"/>
  <c r="I182" i="6"/>
  <c r="J182" i="6" s="1"/>
  <c r="M181" i="6"/>
  <c r="N181" i="6" s="1"/>
  <c r="K181" i="6"/>
  <c r="I181" i="6"/>
  <c r="J181" i="6" s="1"/>
  <c r="M180" i="6"/>
  <c r="N180" i="6" s="1"/>
  <c r="K180" i="6"/>
  <c r="I180" i="6"/>
  <c r="J180" i="6" s="1"/>
  <c r="M179" i="6"/>
  <c r="N179" i="6" s="1"/>
  <c r="K179" i="6"/>
  <c r="J179" i="6"/>
  <c r="I179" i="6"/>
  <c r="M178" i="6"/>
  <c r="N178" i="6" s="1"/>
  <c r="K178" i="6"/>
  <c r="I178" i="6"/>
  <c r="J178" i="6" s="1"/>
  <c r="M177" i="6"/>
  <c r="N177" i="6" s="1"/>
  <c r="K177" i="6"/>
  <c r="I177" i="6"/>
  <c r="J177" i="6" s="1"/>
  <c r="M176" i="6"/>
  <c r="N176" i="6" s="1"/>
  <c r="K176" i="6"/>
  <c r="I176" i="6"/>
  <c r="J176" i="6" s="1"/>
  <c r="M175" i="6"/>
  <c r="N175" i="6" s="1"/>
  <c r="K175" i="6"/>
  <c r="J175" i="6"/>
  <c r="I175" i="6"/>
  <c r="M174" i="6"/>
  <c r="N174" i="6" s="1"/>
  <c r="K174" i="6"/>
  <c r="I174" i="6"/>
  <c r="J174" i="6" s="1"/>
  <c r="M173" i="6"/>
  <c r="N173" i="6" s="1"/>
  <c r="K173" i="6"/>
  <c r="I173" i="6"/>
  <c r="J173" i="6" s="1"/>
  <c r="M172" i="6"/>
  <c r="N172" i="6" s="1"/>
  <c r="K172" i="6"/>
  <c r="I172" i="6"/>
  <c r="J172" i="6" s="1"/>
  <c r="M171" i="6"/>
  <c r="N171" i="6" s="1"/>
  <c r="K171" i="6"/>
  <c r="I171" i="6"/>
  <c r="J171" i="6" s="1"/>
  <c r="M170" i="6"/>
  <c r="N170" i="6" s="1"/>
  <c r="K170" i="6"/>
  <c r="I170" i="6"/>
  <c r="J170" i="6" s="1"/>
  <c r="M169" i="6"/>
  <c r="N169" i="6" s="1"/>
  <c r="K169" i="6"/>
  <c r="I169" i="6"/>
  <c r="J169" i="6" s="1"/>
  <c r="M168" i="6"/>
  <c r="N168" i="6" s="1"/>
  <c r="K168" i="6"/>
  <c r="J168" i="6"/>
  <c r="I168" i="6"/>
  <c r="M167" i="6"/>
  <c r="N167" i="6" s="1"/>
  <c r="K167" i="6"/>
  <c r="I167" i="6"/>
  <c r="J167" i="6" s="1"/>
  <c r="M166" i="6"/>
  <c r="N166" i="6" s="1"/>
  <c r="K166" i="6"/>
  <c r="I166" i="6"/>
  <c r="J166" i="6" s="1"/>
  <c r="M165" i="6"/>
  <c r="N165" i="6" s="1"/>
  <c r="K165" i="6"/>
  <c r="I165" i="6"/>
  <c r="J165" i="6" s="1"/>
  <c r="M164" i="6"/>
  <c r="N164" i="6" s="1"/>
  <c r="K164" i="6"/>
  <c r="J164" i="6"/>
  <c r="I164" i="6"/>
  <c r="M163" i="6"/>
  <c r="N163" i="6" s="1"/>
  <c r="K163" i="6"/>
  <c r="J163" i="6"/>
  <c r="I163" i="6"/>
  <c r="M162" i="6"/>
  <c r="N162" i="6" s="1"/>
  <c r="K162" i="6"/>
  <c r="I162" i="6"/>
  <c r="J162" i="6" s="1"/>
  <c r="M161" i="6"/>
  <c r="N161" i="6" s="1"/>
  <c r="K161" i="6"/>
  <c r="I161" i="6"/>
  <c r="J161" i="6" s="1"/>
  <c r="M160" i="6"/>
  <c r="N160" i="6" s="1"/>
  <c r="K160" i="6"/>
  <c r="I160" i="6"/>
  <c r="J160" i="6" s="1"/>
  <c r="M159" i="6"/>
  <c r="N159" i="6" s="1"/>
  <c r="K159" i="6"/>
  <c r="I159" i="6"/>
  <c r="J159" i="6" s="1"/>
  <c r="M158" i="6"/>
  <c r="N158" i="6" s="1"/>
  <c r="K158" i="6"/>
  <c r="I158" i="6"/>
  <c r="J158" i="6" s="1"/>
  <c r="M157" i="6"/>
  <c r="N157" i="6" s="1"/>
  <c r="K157" i="6"/>
  <c r="I157" i="6"/>
  <c r="J157" i="6" s="1"/>
  <c r="M156" i="6"/>
  <c r="N156" i="6" s="1"/>
  <c r="K156" i="6"/>
  <c r="J156" i="6"/>
  <c r="I156" i="6"/>
  <c r="M155" i="6"/>
  <c r="N155" i="6" s="1"/>
  <c r="K155" i="6"/>
  <c r="I155" i="6"/>
  <c r="J155" i="6" s="1"/>
  <c r="M154" i="6"/>
  <c r="N154" i="6" s="1"/>
  <c r="K154" i="6"/>
  <c r="I154" i="6"/>
  <c r="J154" i="6" s="1"/>
  <c r="M153" i="6"/>
  <c r="N153" i="6" s="1"/>
  <c r="K153" i="6"/>
  <c r="I153" i="6"/>
  <c r="J153" i="6" s="1"/>
  <c r="M152" i="6"/>
  <c r="N152" i="6" s="1"/>
  <c r="K152" i="6"/>
  <c r="I152" i="6"/>
  <c r="J152" i="6" s="1"/>
  <c r="M151" i="6"/>
  <c r="N151" i="6" s="1"/>
  <c r="K151" i="6"/>
  <c r="J151" i="6"/>
  <c r="I151" i="6"/>
  <c r="M150" i="6"/>
  <c r="N150" i="6" s="1"/>
  <c r="K150" i="6"/>
  <c r="I150" i="6"/>
  <c r="J150" i="6" s="1"/>
  <c r="M149" i="6"/>
  <c r="N149" i="6" s="1"/>
  <c r="K149" i="6"/>
  <c r="I149" i="6"/>
  <c r="J149" i="6" s="1"/>
  <c r="M148" i="6"/>
  <c r="N148" i="6" s="1"/>
  <c r="K148" i="6"/>
  <c r="I148" i="6"/>
  <c r="J148" i="6" s="1"/>
  <c r="M147" i="6"/>
  <c r="N147" i="6" s="1"/>
  <c r="K147" i="6"/>
  <c r="I147" i="6"/>
  <c r="J147" i="6" s="1"/>
  <c r="M146" i="6"/>
  <c r="N146" i="6" s="1"/>
  <c r="K146" i="6"/>
  <c r="I146" i="6"/>
  <c r="J146" i="6" s="1"/>
  <c r="M145" i="6"/>
  <c r="N145" i="6" s="1"/>
  <c r="K145" i="6"/>
  <c r="I145" i="6"/>
  <c r="J145" i="6" s="1"/>
  <c r="M144" i="6"/>
  <c r="N144" i="6" s="1"/>
  <c r="K144" i="6"/>
  <c r="I144" i="6"/>
  <c r="J144" i="6" s="1"/>
  <c r="M143" i="6"/>
  <c r="N143" i="6" s="1"/>
  <c r="K143" i="6"/>
  <c r="I143" i="6"/>
  <c r="J143" i="6" s="1"/>
  <c r="M142" i="6"/>
  <c r="N142" i="6" s="1"/>
  <c r="K142" i="6"/>
  <c r="I142" i="6"/>
  <c r="J142" i="6" s="1"/>
  <c r="M141" i="6"/>
  <c r="N141" i="6" s="1"/>
  <c r="K141" i="6"/>
  <c r="I141" i="6"/>
  <c r="J141" i="6" s="1"/>
  <c r="N140" i="6"/>
  <c r="M140" i="6"/>
  <c r="K140" i="6"/>
  <c r="I140" i="6"/>
  <c r="J140" i="6" s="1"/>
  <c r="M139" i="6"/>
  <c r="N139" i="6" s="1"/>
  <c r="K139" i="6"/>
  <c r="I139" i="6"/>
  <c r="J139" i="6" s="1"/>
  <c r="M138" i="6"/>
  <c r="N138" i="6" s="1"/>
  <c r="K138" i="6"/>
  <c r="I138" i="6"/>
  <c r="J138" i="6" s="1"/>
  <c r="M137" i="6"/>
  <c r="N137" i="6" s="1"/>
  <c r="K137" i="6"/>
  <c r="I137" i="6"/>
  <c r="J137" i="6" s="1"/>
  <c r="M136" i="6"/>
  <c r="N136" i="6" s="1"/>
  <c r="K136" i="6"/>
  <c r="I136" i="6"/>
  <c r="J136" i="6" s="1"/>
  <c r="M135" i="6"/>
  <c r="N135" i="6" s="1"/>
  <c r="K135" i="6"/>
  <c r="I135" i="6"/>
  <c r="J135" i="6" s="1"/>
  <c r="M134" i="6"/>
  <c r="N134" i="6" s="1"/>
  <c r="K134" i="6"/>
  <c r="I134" i="6"/>
  <c r="J134" i="6" s="1"/>
  <c r="M133" i="6"/>
  <c r="N133" i="6" s="1"/>
  <c r="K133" i="6"/>
  <c r="I133" i="6"/>
  <c r="J133" i="6" s="1"/>
  <c r="M132" i="6"/>
  <c r="N132" i="6" s="1"/>
  <c r="K132" i="6"/>
  <c r="I132" i="6"/>
  <c r="J132" i="6" s="1"/>
  <c r="M131" i="6"/>
  <c r="N131" i="6" s="1"/>
  <c r="K131" i="6"/>
  <c r="I131" i="6"/>
  <c r="J131" i="6" s="1"/>
  <c r="M130" i="6"/>
  <c r="N130" i="6" s="1"/>
  <c r="K130" i="6"/>
  <c r="I130" i="6"/>
  <c r="J130" i="6" s="1"/>
  <c r="N129" i="6"/>
  <c r="M129" i="6"/>
  <c r="K129" i="6"/>
  <c r="I129" i="6"/>
  <c r="J129" i="6" s="1"/>
  <c r="M128" i="6"/>
  <c r="N128" i="6" s="1"/>
  <c r="I128" i="6"/>
  <c r="K128" i="6" s="1"/>
  <c r="M127" i="6"/>
  <c r="N127" i="6" s="1"/>
  <c r="K127" i="6"/>
  <c r="I127" i="6"/>
  <c r="J127" i="6" s="1"/>
  <c r="M126" i="6"/>
  <c r="I126" i="6"/>
  <c r="J126" i="6" s="1"/>
  <c r="M125" i="6"/>
  <c r="N125" i="6" s="1"/>
  <c r="I125" i="6"/>
  <c r="K125" i="6" s="1"/>
  <c r="M124" i="6"/>
  <c r="N124" i="6" s="1"/>
  <c r="K124" i="6"/>
  <c r="I124" i="6"/>
  <c r="J124" i="6" s="1"/>
  <c r="M123" i="6"/>
  <c r="N123" i="6" s="1"/>
  <c r="K123" i="6"/>
  <c r="I123" i="6"/>
  <c r="J123" i="6" s="1"/>
  <c r="M122" i="6"/>
  <c r="N122" i="6" s="1"/>
  <c r="K122" i="6"/>
  <c r="I122" i="6"/>
  <c r="J122" i="6" s="1"/>
  <c r="M121" i="6"/>
  <c r="N121" i="6" s="1"/>
  <c r="K121" i="6"/>
  <c r="I121" i="6"/>
  <c r="J121" i="6" s="1"/>
  <c r="M120" i="6"/>
  <c r="N120" i="6" s="1"/>
  <c r="K120" i="6"/>
  <c r="I120" i="6"/>
  <c r="J120" i="6" s="1"/>
  <c r="M119" i="6"/>
  <c r="N119" i="6" s="1"/>
  <c r="K119" i="6"/>
  <c r="I119" i="6"/>
  <c r="J119" i="6" s="1"/>
  <c r="M118" i="6"/>
  <c r="N118" i="6" s="1"/>
  <c r="K118" i="6"/>
  <c r="I118" i="6"/>
  <c r="J118" i="6" s="1"/>
  <c r="M117" i="6"/>
  <c r="N117" i="6" s="1"/>
  <c r="K117" i="6"/>
  <c r="I117" i="6"/>
  <c r="J117" i="6" s="1"/>
  <c r="M116" i="6"/>
  <c r="N116" i="6" s="1"/>
  <c r="K116" i="6"/>
  <c r="I116" i="6"/>
  <c r="J116" i="6" s="1"/>
  <c r="M115" i="6"/>
  <c r="N115" i="6" s="1"/>
  <c r="K115" i="6"/>
  <c r="J115" i="6"/>
  <c r="I115" i="6"/>
  <c r="M114" i="6"/>
  <c r="N114" i="6" s="1"/>
  <c r="K114" i="6"/>
  <c r="I114" i="6"/>
  <c r="J114" i="6" s="1"/>
  <c r="M113" i="6"/>
  <c r="N113" i="6" s="1"/>
  <c r="K113" i="6"/>
  <c r="I113" i="6"/>
  <c r="J113" i="6" s="1"/>
  <c r="M112" i="6"/>
  <c r="N112" i="6" s="1"/>
  <c r="K112" i="6"/>
  <c r="I112" i="6"/>
  <c r="J112" i="6" s="1"/>
  <c r="M111" i="6"/>
  <c r="N111" i="6" s="1"/>
  <c r="K111" i="6"/>
  <c r="I111" i="6"/>
  <c r="J111" i="6" s="1"/>
  <c r="M110" i="6"/>
  <c r="N110" i="6" s="1"/>
  <c r="K110" i="6"/>
  <c r="I110" i="6"/>
  <c r="J110" i="6" s="1"/>
  <c r="M109" i="6"/>
  <c r="N109" i="6" s="1"/>
  <c r="K109" i="6"/>
  <c r="I109" i="6"/>
  <c r="J109" i="6" s="1"/>
  <c r="M108" i="6"/>
  <c r="N108" i="6" s="1"/>
  <c r="K108" i="6"/>
  <c r="I108" i="6"/>
  <c r="J108" i="6" s="1"/>
  <c r="M107" i="6"/>
  <c r="N107" i="6" s="1"/>
  <c r="K107" i="6"/>
  <c r="I107" i="6"/>
  <c r="J107" i="6" s="1"/>
  <c r="M106" i="6"/>
  <c r="N106" i="6" s="1"/>
  <c r="K106" i="6"/>
  <c r="I106" i="6"/>
  <c r="J106" i="6" s="1"/>
  <c r="M105" i="6"/>
  <c r="N105" i="6" s="1"/>
  <c r="K105" i="6"/>
  <c r="I105" i="6"/>
  <c r="J105" i="6" s="1"/>
  <c r="M104" i="6"/>
  <c r="N104" i="6" s="1"/>
  <c r="K104" i="6"/>
  <c r="I104" i="6"/>
  <c r="J104" i="6" s="1"/>
  <c r="M103" i="6"/>
  <c r="N103" i="6" s="1"/>
  <c r="K103" i="6"/>
  <c r="I103" i="6"/>
  <c r="J103" i="6" s="1"/>
  <c r="M102" i="6"/>
  <c r="N102" i="6" s="1"/>
  <c r="K102" i="6"/>
  <c r="I102" i="6"/>
  <c r="J102" i="6" s="1"/>
  <c r="M101" i="6"/>
  <c r="N101" i="6" s="1"/>
  <c r="K101" i="6"/>
  <c r="I101" i="6"/>
  <c r="J101" i="6" s="1"/>
  <c r="M100" i="6"/>
  <c r="N100" i="6" s="1"/>
  <c r="K100" i="6"/>
  <c r="I100" i="6"/>
  <c r="J100" i="6" s="1"/>
  <c r="M99" i="6"/>
  <c r="N99" i="6" s="1"/>
  <c r="K99" i="6"/>
  <c r="I99" i="6"/>
  <c r="J99" i="6" s="1"/>
  <c r="N98" i="6"/>
  <c r="M98" i="6"/>
  <c r="K98" i="6"/>
  <c r="I98" i="6"/>
  <c r="J98" i="6" s="1"/>
  <c r="M97" i="6"/>
  <c r="N97" i="6" s="1"/>
  <c r="K97" i="6"/>
  <c r="I97" i="6"/>
  <c r="J97" i="6" s="1"/>
  <c r="M96" i="6"/>
  <c r="N96" i="6" s="1"/>
  <c r="K96" i="6"/>
  <c r="I96" i="6"/>
  <c r="J96" i="6" s="1"/>
  <c r="M95" i="6"/>
  <c r="N95" i="6" s="1"/>
  <c r="K95" i="6"/>
  <c r="I95" i="6"/>
  <c r="J95" i="6" s="1"/>
  <c r="M94" i="6"/>
  <c r="N94" i="6" s="1"/>
  <c r="K94" i="6"/>
  <c r="I94" i="6"/>
  <c r="J94" i="6" s="1"/>
  <c r="M93" i="6"/>
  <c r="N93" i="6" s="1"/>
  <c r="K93" i="6"/>
  <c r="I93" i="6"/>
  <c r="J93" i="6" s="1"/>
  <c r="M92" i="6"/>
  <c r="N92" i="6" s="1"/>
  <c r="K92" i="6"/>
  <c r="I92" i="6"/>
  <c r="J92" i="6" s="1"/>
  <c r="M91" i="6"/>
  <c r="N91" i="6" s="1"/>
  <c r="K91" i="6"/>
  <c r="I91" i="6"/>
  <c r="J91" i="6" s="1"/>
  <c r="M90" i="6"/>
  <c r="N90" i="6" s="1"/>
  <c r="K90" i="6"/>
  <c r="I90" i="6"/>
  <c r="J90" i="6" s="1"/>
  <c r="M89" i="6"/>
  <c r="N89" i="6" s="1"/>
  <c r="K89" i="6"/>
  <c r="I89" i="6"/>
  <c r="J89" i="6" s="1"/>
  <c r="M88" i="6"/>
  <c r="N88" i="6" s="1"/>
  <c r="K88" i="6"/>
  <c r="I88" i="6"/>
  <c r="J88" i="6" s="1"/>
  <c r="M87" i="6"/>
  <c r="N87" i="6" s="1"/>
  <c r="K87" i="6"/>
  <c r="J87" i="6"/>
  <c r="I87" i="6"/>
  <c r="M86" i="6"/>
  <c r="N86" i="6" s="1"/>
  <c r="K86" i="6"/>
  <c r="I86" i="6"/>
  <c r="J86" i="6" s="1"/>
  <c r="M85" i="6"/>
  <c r="N85" i="6" s="1"/>
  <c r="K85" i="6"/>
  <c r="I85" i="6"/>
  <c r="J85" i="6" s="1"/>
  <c r="M84" i="6"/>
  <c r="N84" i="6" s="1"/>
  <c r="K84" i="6"/>
  <c r="I84" i="6"/>
  <c r="J84" i="6" s="1"/>
  <c r="M83" i="6"/>
  <c r="N83" i="6" s="1"/>
  <c r="K83" i="6"/>
  <c r="I83" i="6"/>
  <c r="J83" i="6" s="1"/>
  <c r="M82" i="6"/>
  <c r="N82" i="6" s="1"/>
  <c r="K82" i="6"/>
  <c r="I82" i="6"/>
  <c r="J82" i="6" s="1"/>
  <c r="M81" i="6"/>
  <c r="N81" i="6" s="1"/>
  <c r="K81" i="6"/>
  <c r="I81" i="6"/>
  <c r="J81" i="6" s="1"/>
  <c r="N80" i="6"/>
  <c r="M80" i="6"/>
  <c r="K80" i="6"/>
  <c r="I80" i="6"/>
  <c r="J80" i="6" s="1"/>
  <c r="M79" i="6"/>
  <c r="N79" i="6" s="1"/>
  <c r="K79" i="6"/>
  <c r="I79" i="6"/>
  <c r="J79" i="6" s="1"/>
  <c r="M78" i="6"/>
  <c r="N78" i="6" s="1"/>
  <c r="K78" i="6"/>
  <c r="I78" i="6"/>
  <c r="J78" i="6" s="1"/>
  <c r="M77" i="6"/>
  <c r="N77" i="6" s="1"/>
  <c r="K77" i="6"/>
  <c r="I77" i="6"/>
  <c r="J77" i="6" s="1"/>
  <c r="M76" i="6"/>
  <c r="N76" i="6" s="1"/>
  <c r="K76" i="6"/>
  <c r="I76" i="6"/>
  <c r="J76" i="6" s="1"/>
  <c r="M75" i="6"/>
  <c r="N75" i="6" s="1"/>
  <c r="K75" i="6"/>
  <c r="I75" i="6"/>
  <c r="J75" i="6" s="1"/>
  <c r="M74" i="6"/>
  <c r="N74" i="6" s="1"/>
  <c r="K74" i="6"/>
  <c r="I74" i="6"/>
  <c r="J74" i="6" s="1"/>
  <c r="M73" i="6"/>
  <c r="N73" i="6" s="1"/>
  <c r="K73" i="6"/>
  <c r="I73" i="6"/>
  <c r="J73" i="6" s="1"/>
  <c r="M72" i="6"/>
  <c r="N72" i="6" s="1"/>
  <c r="K72" i="6"/>
  <c r="J72" i="6"/>
  <c r="I72" i="6"/>
  <c r="M71" i="6"/>
  <c r="N71" i="6" s="1"/>
  <c r="K71" i="6"/>
  <c r="I71" i="6"/>
  <c r="J71" i="6" s="1"/>
  <c r="M70" i="6"/>
  <c r="N70" i="6" s="1"/>
  <c r="K70" i="6"/>
  <c r="I70" i="6"/>
  <c r="J70" i="6" s="1"/>
  <c r="M69" i="6"/>
  <c r="N69" i="6" s="1"/>
  <c r="K69" i="6"/>
  <c r="I69" i="6"/>
  <c r="J69" i="6" s="1"/>
  <c r="N68" i="6"/>
  <c r="M68" i="6"/>
  <c r="K68" i="6"/>
  <c r="I68" i="6"/>
  <c r="J68" i="6" s="1"/>
  <c r="M67" i="6"/>
  <c r="N67" i="6" s="1"/>
  <c r="K67" i="6"/>
  <c r="J67" i="6"/>
  <c r="I67" i="6"/>
  <c r="M66" i="6"/>
  <c r="N66" i="6" s="1"/>
  <c r="K66" i="6"/>
  <c r="I66" i="6"/>
  <c r="J66" i="6" s="1"/>
  <c r="N65" i="6"/>
  <c r="M65" i="6"/>
  <c r="K65" i="6"/>
  <c r="I65" i="6"/>
  <c r="J65" i="6" s="1"/>
  <c r="M64" i="6"/>
  <c r="N64" i="6" s="1"/>
  <c r="K64" i="6"/>
  <c r="I64" i="6"/>
  <c r="J64" i="6" s="1"/>
  <c r="M63" i="6"/>
  <c r="N63" i="6" s="1"/>
  <c r="K63" i="6"/>
  <c r="I63" i="6"/>
  <c r="J63" i="6" s="1"/>
  <c r="M62" i="6"/>
  <c r="N62" i="6" s="1"/>
  <c r="K62" i="6"/>
  <c r="I62" i="6"/>
  <c r="J62" i="6" s="1"/>
  <c r="M61" i="6"/>
  <c r="N61" i="6" s="1"/>
  <c r="K61" i="6"/>
  <c r="I61" i="6"/>
  <c r="J61" i="6" s="1"/>
  <c r="M60" i="6"/>
  <c r="N60" i="6" s="1"/>
  <c r="K60" i="6"/>
  <c r="I60" i="6"/>
  <c r="J60" i="6" s="1"/>
  <c r="M59" i="6"/>
  <c r="N59" i="6" s="1"/>
  <c r="K59" i="6"/>
  <c r="I59" i="6"/>
  <c r="J59" i="6" s="1"/>
  <c r="M58" i="6"/>
  <c r="N58" i="6" s="1"/>
  <c r="K58" i="6"/>
  <c r="I58" i="6"/>
  <c r="J58" i="6" s="1"/>
  <c r="M57" i="6"/>
  <c r="N57" i="6" s="1"/>
  <c r="K57" i="6"/>
  <c r="I57" i="6"/>
  <c r="J57" i="6" s="1"/>
  <c r="M56" i="6"/>
  <c r="N56" i="6" s="1"/>
  <c r="K56" i="6"/>
  <c r="I56" i="6"/>
  <c r="J56" i="6" s="1"/>
  <c r="M55" i="6"/>
  <c r="N55" i="6" s="1"/>
  <c r="K55" i="6"/>
  <c r="I55" i="6"/>
  <c r="J55" i="6" s="1"/>
  <c r="M54" i="6"/>
  <c r="N54" i="6" s="1"/>
  <c r="K54" i="6"/>
  <c r="I54" i="6"/>
  <c r="J54" i="6" s="1"/>
  <c r="M53" i="6"/>
  <c r="N53" i="6" s="1"/>
  <c r="K53" i="6"/>
  <c r="I53" i="6"/>
  <c r="J53" i="6" s="1"/>
  <c r="M52" i="6"/>
  <c r="N52" i="6" s="1"/>
  <c r="K52" i="6"/>
  <c r="I52" i="6"/>
  <c r="J52" i="6" s="1"/>
  <c r="M51" i="6"/>
  <c r="N51" i="6" s="1"/>
  <c r="K51" i="6"/>
  <c r="I51" i="6"/>
  <c r="J51" i="6" s="1"/>
  <c r="M50" i="6"/>
  <c r="N50" i="6" s="1"/>
  <c r="K50" i="6"/>
  <c r="I50" i="6"/>
  <c r="J50" i="6" s="1"/>
  <c r="M49" i="6"/>
  <c r="N49" i="6" s="1"/>
  <c r="K49" i="6"/>
  <c r="I49" i="6"/>
  <c r="J49" i="6" s="1"/>
  <c r="M48" i="6"/>
  <c r="N48" i="6" s="1"/>
  <c r="K48" i="6"/>
  <c r="I48" i="6"/>
  <c r="J48" i="6" s="1"/>
  <c r="M47" i="6"/>
  <c r="N47" i="6" s="1"/>
  <c r="K47" i="6"/>
  <c r="I47" i="6"/>
  <c r="J47" i="6" s="1"/>
  <c r="M46" i="6"/>
  <c r="N46" i="6" s="1"/>
  <c r="K46" i="6"/>
  <c r="I46" i="6"/>
  <c r="J46" i="6" s="1"/>
  <c r="M45" i="6"/>
  <c r="N45" i="6" s="1"/>
  <c r="K45" i="6"/>
  <c r="I45" i="6"/>
  <c r="J45" i="6" s="1"/>
  <c r="M44" i="6"/>
  <c r="N44" i="6" s="1"/>
  <c r="K44" i="6"/>
  <c r="I44" i="6"/>
  <c r="J44" i="6" s="1"/>
  <c r="M43" i="6"/>
  <c r="N43" i="6" s="1"/>
  <c r="K43" i="6"/>
  <c r="I43" i="6"/>
  <c r="J43" i="6" s="1"/>
  <c r="M42" i="6"/>
  <c r="N42" i="6" s="1"/>
  <c r="K42" i="6"/>
  <c r="I42" i="6"/>
  <c r="J42" i="6" s="1"/>
  <c r="M41" i="6"/>
  <c r="N41" i="6" s="1"/>
  <c r="K41" i="6"/>
  <c r="I41" i="6"/>
  <c r="J41" i="6" s="1"/>
  <c r="M40" i="6"/>
  <c r="N40" i="6" s="1"/>
  <c r="K40" i="6"/>
  <c r="I40" i="6"/>
  <c r="J40" i="6" s="1"/>
  <c r="M39" i="6"/>
  <c r="N39" i="6" s="1"/>
  <c r="K39" i="6"/>
  <c r="J39" i="6"/>
  <c r="I39" i="6"/>
  <c r="M38" i="6"/>
  <c r="N38" i="6" s="1"/>
  <c r="K38" i="6"/>
  <c r="I38" i="6"/>
  <c r="J38" i="6" s="1"/>
  <c r="M37" i="6"/>
  <c r="N37" i="6" s="1"/>
  <c r="K37" i="6"/>
  <c r="I37" i="6"/>
  <c r="J37" i="6" s="1"/>
  <c r="M36" i="6"/>
  <c r="N36" i="6" s="1"/>
  <c r="K36" i="6"/>
  <c r="I36" i="6"/>
  <c r="J36" i="6" s="1"/>
  <c r="M35" i="6"/>
  <c r="N35" i="6" s="1"/>
  <c r="K35" i="6"/>
  <c r="I35" i="6"/>
  <c r="J35" i="6" s="1"/>
  <c r="M34" i="6"/>
  <c r="N34" i="6" s="1"/>
  <c r="K34" i="6"/>
  <c r="I34" i="6"/>
  <c r="J34" i="6" s="1"/>
  <c r="M33" i="6"/>
  <c r="N33" i="6" s="1"/>
  <c r="K33" i="6"/>
  <c r="I33" i="6"/>
  <c r="J33" i="6" s="1"/>
  <c r="M32" i="6"/>
  <c r="N32" i="6" s="1"/>
  <c r="K32" i="6"/>
  <c r="I32" i="6"/>
  <c r="J32" i="6" s="1"/>
  <c r="M31" i="6"/>
  <c r="N31" i="6" s="1"/>
  <c r="K31" i="6"/>
  <c r="I31" i="6"/>
  <c r="J31" i="6" s="1"/>
  <c r="M30" i="6"/>
  <c r="N30" i="6" s="1"/>
  <c r="K30" i="6"/>
  <c r="I30" i="6"/>
  <c r="J30" i="6" s="1"/>
  <c r="M29" i="6"/>
  <c r="N29" i="6" s="1"/>
  <c r="K29" i="6"/>
  <c r="I29" i="6"/>
  <c r="J29" i="6" s="1"/>
  <c r="M28" i="6"/>
  <c r="N28" i="6" s="1"/>
  <c r="K28" i="6"/>
  <c r="I28" i="6"/>
  <c r="J28" i="6" s="1"/>
  <c r="M27" i="6"/>
  <c r="N27" i="6" s="1"/>
  <c r="K27" i="6"/>
  <c r="I27" i="6"/>
  <c r="J27" i="6" s="1"/>
  <c r="M26" i="6"/>
  <c r="N26" i="6" s="1"/>
  <c r="K26" i="6"/>
  <c r="I26" i="6"/>
  <c r="J26" i="6" s="1"/>
  <c r="M25" i="6"/>
  <c r="N25" i="6" s="1"/>
  <c r="K25" i="6"/>
  <c r="I25" i="6"/>
  <c r="J25" i="6" s="1"/>
  <c r="M24" i="6"/>
  <c r="N24" i="6" s="1"/>
  <c r="K24" i="6"/>
  <c r="J24" i="6"/>
  <c r="I24" i="6"/>
  <c r="M23" i="6"/>
  <c r="N23" i="6" s="1"/>
  <c r="K23" i="6"/>
  <c r="I23" i="6"/>
  <c r="J23" i="6" s="1"/>
  <c r="M22" i="6"/>
  <c r="N22" i="6" s="1"/>
  <c r="I22" i="6"/>
  <c r="J22" i="6" s="1"/>
  <c r="M21" i="6"/>
  <c r="N21" i="6" s="1"/>
  <c r="I21" i="6"/>
  <c r="K21" i="6" s="1"/>
  <c r="M20" i="6"/>
  <c r="N20" i="6" s="1"/>
  <c r="I20" i="6"/>
  <c r="J20" i="6" s="1"/>
  <c r="M19" i="6"/>
  <c r="N19" i="6" s="1"/>
  <c r="K19" i="6"/>
  <c r="I19" i="6"/>
  <c r="J19" i="6" s="1"/>
  <c r="M18" i="6"/>
  <c r="I18" i="6"/>
  <c r="J18" i="6" s="1"/>
  <c r="M17" i="6"/>
  <c r="N17" i="6" s="1"/>
  <c r="I17" i="6"/>
  <c r="K17" i="6" s="1"/>
  <c r="N16" i="6"/>
  <c r="M16" i="6"/>
  <c r="I16" i="6"/>
  <c r="K16" i="6" s="1"/>
  <c r="M15" i="6"/>
  <c r="N15" i="6" s="1"/>
  <c r="K15" i="6"/>
  <c r="I15" i="6"/>
  <c r="M14" i="6"/>
  <c r="I14" i="6"/>
  <c r="J14" i="6" s="1"/>
  <c r="M13" i="6"/>
  <c r="I13" i="6"/>
  <c r="K13" i="6" s="1"/>
  <c r="M12" i="6"/>
  <c r="N12" i="6" s="1"/>
  <c r="K12" i="6"/>
  <c r="I12" i="6"/>
  <c r="J12" i="6" s="1"/>
  <c r="M11" i="6"/>
  <c r="N11" i="6" s="1"/>
  <c r="K11" i="6"/>
  <c r="I11" i="6"/>
  <c r="J11" i="6" s="1"/>
  <c r="M10" i="6"/>
  <c r="N10" i="6" s="1"/>
  <c r="K10" i="6"/>
  <c r="I10" i="6"/>
  <c r="J10" i="6" s="1"/>
  <c r="M9" i="6"/>
  <c r="N9" i="6" s="1"/>
  <c r="K9" i="6"/>
  <c r="I9" i="6"/>
  <c r="J9" i="6" s="1"/>
  <c r="M8" i="6"/>
  <c r="I8" i="6"/>
  <c r="J8" i="6" s="1"/>
  <c r="M7" i="6"/>
  <c r="K7" i="6"/>
  <c r="I7" i="6"/>
  <c r="J7" i="6" s="1"/>
  <c r="A5" i="6"/>
  <c r="G4" i="6"/>
  <c r="A4" i="6"/>
  <c r="A5" i="5"/>
  <c r="F4" i="5"/>
  <c r="A4" i="5"/>
  <c r="F512" i="4"/>
  <c r="D512" i="4"/>
  <c r="F511" i="4"/>
  <c r="D511" i="4"/>
  <c r="F510" i="4"/>
  <c r="D510" i="4"/>
  <c r="F509" i="4"/>
  <c r="D509" i="4"/>
  <c r="F508" i="4"/>
  <c r="D508" i="4"/>
  <c r="F507" i="4"/>
  <c r="D507" i="4"/>
  <c r="F506" i="4"/>
  <c r="D506" i="4"/>
  <c r="F505" i="4"/>
  <c r="D505" i="4"/>
  <c r="F504" i="4"/>
  <c r="D504" i="4"/>
  <c r="F503" i="4"/>
  <c r="D503" i="4"/>
  <c r="F502" i="4"/>
  <c r="D502" i="4"/>
  <c r="F501" i="4"/>
  <c r="D501" i="4"/>
  <c r="F500" i="4"/>
  <c r="D500" i="4"/>
  <c r="F499" i="4"/>
  <c r="D499" i="4"/>
  <c r="F498" i="4"/>
  <c r="D498" i="4"/>
  <c r="F497" i="4"/>
  <c r="D497" i="4"/>
  <c r="F496" i="4"/>
  <c r="D496" i="4"/>
  <c r="F495" i="4"/>
  <c r="D495" i="4"/>
  <c r="F494" i="4"/>
  <c r="D494" i="4"/>
  <c r="F493" i="4"/>
  <c r="D493" i="4"/>
  <c r="F492" i="4"/>
  <c r="D492" i="4"/>
  <c r="F491" i="4"/>
  <c r="D491" i="4"/>
  <c r="F490" i="4"/>
  <c r="D490" i="4"/>
  <c r="F489" i="4"/>
  <c r="D489" i="4"/>
  <c r="F488" i="4"/>
  <c r="D488" i="4"/>
  <c r="F487" i="4"/>
  <c r="D487" i="4"/>
  <c r="F486" i="4"/>
  <c r="D486" i="4"/>
  <c r="F485" i="4"/>
  <c r="D485" i="4"/>
  <c r="F484" i="4"/>
  <c r="D484" i="4"/>
  <c r="F483" i="4"/>
  <c r="D483" i="4"/>
  <c r="F482" i="4"/>
  <c r="D482" i="4"/>
  <c r="F481" i="4"/>
  <c r="D481" i="4"/>
  <c r="F480" i="4"/>
  <c r="D480" i="4"/>
  <c r="F479" i="4"/>
  <c r="D479" i="4"/>
  <c r="F478" i="4"/>
  <c r="D478" i="4"/>
  <c r="F477" i="4"/>
  <c r="D477" i="4"/>
  <c r="F476" i="4"/>
  <c r="D476" i="4"/>
  <c r="F475" i="4"/>
  <c r="D475" i="4"/>
  <c r="F474" i="4"/>
  <c r="D474" i="4"/>
  <c r="F473" i="4"/>
  <c r="D473" i="4"/>
  <c r="F472" i="4"/>
  <c r="D472" i="4"/>
  <c r="F471" i="4"/>
  <c r="D471" i="4"/>
  <c r="F470" i="4"/>
  <c r="D470" i="4"/>
  <c r="F469" i="4"/>
  <c r="D469" i="4"/>
  <c r="F468" i="4"/>
  <c r="D468" i="4"/>
  <c r="F467" i="4"/>
  <c r="D467" i="4"/>
  <c r="F466" i="4"/>
  <c r="D466" i="4"/>
  <c r="F465" i="4"/>
  <c r="D465" i="4"/>
  <c r="F464" i="4"/>
  <c r="D464" i="4"/>
  <c r="F463" i="4"/>
  <c r="D463" i="4"/>
  <c r="F462" i="4"/>
  <c r="D462" i="4"/>
  <c r="F461" i="4"/>
  <c r="D461" i="4"/>
  <c r="F460" i="4"/>
  <c r="D460" i="4"/>
  <c r="F459" i="4"/>
  <c r="D459" i="4"/>
  <c r="F458" i="4"/>
  <c r="D458" i="4"/>
  <c r="F457" i="4"/>
  <c r="D457" i="4"/>
  <c r="F456" i="4"/>
  <c r="D456" i="4"/>
  <c r="F455" i="4"/>
  <c r="D455" i="4"/>
  <c r="F454" i="4"/>
  <c r="D454" i="4"/>
  <c r="F453" i="4"/>
  <c r="D453" i="4"/>
  <c r="F452" i="4"/>
  <c r="D452" i="4"/>
  <c r="F451" i="4"/>
  <c r="D451" i="4"/>
  <c r="F450" i="4"/>
  <c r="D450" i="4"/>
  <c r="F449" i="4"/>
  <c r="D449" i="4"/>
  <c r="F448" i="4"/>
  <c r="D448" i="4"/>
  <c r="F447" i="4"/>
  <c r="D447" i="4"/>
  <c r="F446" i="4"/>
  <c r="D446" i="4"/>
  <c r="F445" i="4"/>
  <c r="D445" i="4"/>
  <c r="F444" i="4"/>
  <c r="D444" i="4"/>
  <c r="F443" i="4"/>
  <c r="D443" i="4"/>
  <c r="F442" i="4"/>
  <c r="D442" i="4"/>
  <c r="F441" i="4"/>
  <c r="D441" i="4"/>
  <c r="F440" i="4"/>
  <c r="D440" i="4"/>
  <c r="F439" i="4"/>
  <c r="D439" i="4"/>
  <c r="F438" i="4"/>
  <c r="D438" i="4"/>
  <c r="F437" i="4"/>
  <c r="D437" i="4"/>
  <c r="F436" i="4"/>
  <c r="D436" i="4"/>
  <c r="F435" i="4"/>
  <c r="D435" i="4"/>
  <c r="F434" i="4"/>
  <c r="D434" i="4"/>
  <c r="F433" i="4"/>
  <c r="D433" i="4"/>
  <c r="F432" i="4"/>
  <c r="D432" i="4"/>
  <c r="F431" i="4"/>
  <c r="D431" i="4"/>
  <c r="F430" i="4"/>
  <c r="D430" i="4"/>
  <c r="F429" i="4"/>
  <c r="D429" i="4"/>
  <c r="F428" i="4"/>
  <c r="D428" i="4"/>
  <c r="F427" i="4"/>
  <c r="D427" i="4"/>
  <c r="F426" i="4"/>
  <c r="D426" i="4"/>
  <c r="F425" i="4"/>
  <c r="D425" i="4"/>
  <c r="F424" i="4"/>
  <c r="D424" i="4"/>
  <c r="F423" i="4"/>
  <c r="D423" i="4"/>
  <c r="F422" i="4"/>
  <c r="D422" i="4"/>
  <c r="F421" i="4"/>
  <c r="D421" i="4"/>
  <c r="F420" i="4"/>
  <c r="D420" i="4"/>
  <c r="F419" i="4"/>
  <c r="D419" i="4"/>
  <c r="F418" i="4"/>
  <c r="D418" i="4"/>
  <c r="F417" i="4"/>
  <c r="D417" i="4"/>
  <c r="F416" i="4"/>
  <c r="D416" i="4"/>
  <c r="F415" i="4"/>
  <c r="D415" i="4"/>
  <c r="F414" i="4"/>
  <c r="D414" i="4"/>
  <c r="F413" i="4"/>
  <c r="D413" i="4"/>
  <c r="F412" i="4"/>
  <c r="D412" i="4"/>
  <c r="F411" i="4"/>
  <c r="D411" i="4"/>
  <c r="F410" i="4"/>
  <c r="D410" i="4"/>
  <c r="F409" i="4"/>
  <c r="D409" i="4"/>
  <c r="F408" i="4"/>
  <c r="D408" i="4"/>
  <c r="F407" i="4"/>
  <c r="D407" i="4"/>
  <c r="F406" i="4"/>
  <c r="D406" i="4"/>
  <c r="F405" i="4"/>
  <c r="D405" i="4"/>
  <c r="F404" i="4"/>
  <c r="D404" i="4"/>
  <c r="F403" i="4"/>
  <c r="D403" i="4"/>
  <c r="F402" i="4"/>
  <c r="D402" i="4"/>
  <c r="F401" i="4"/>
  <c r="D401" i="4"/>
  <c r="F400" i="4"/>
  <c r="D400" i="4"/>
  <c r="F399" i="4"/>
  <c r="D399" i="4"/>
  <c r="F398" i="4"/>
  <c r="D398" i="4"/>
  <c r="F397" i="4"/>
  <c r="D397" i="4"/>
  <c r="F396" i="4"/>
  <c r="D396" i="4"/>
  <c r="F395" i="4"/>
  <c r="D395" i="4"/>
  <c r="F394" i="4"/>
  <c r="D394" i="4"/>
  <c r="F393" i="4"/>
  <c r="D393" i="4"/>
  <c r="F392" i="4"/>
  <c r="D392" i="4"/>
  <c r="F391" i="4"/>
  <c r="D391" i="4"/>
  <c r="F390" i="4"/>
  <c r="D390" i="4"/>
  <c r="F389" i="4"/>
  <c r="D389" i="4"/>
  <c r="F388" i="4"/>
  <c r="D388" i="4"/>
  <c r="F387" i="4"/>
  <c r="D387" i="4"/>
  <c r="F386" i="4"/>
  <c r="D386" i="4"/>
  <c r="F385" i="4"/>
  <c r="D385" i="4"/>
  <c r="F384" i="4"/>
  <c r="D384" i="4"/>
  <c r="F383" i="4"/>
  <c r="D383" i="4"/>
  <c r="F382" i="4"/>
  <c r="D382" i="4"/>
  <c r="F381" i="4"/>
  <c r="D381" i="4"/>
  <c r="F380" i="4"/>
  <c r="D380" i="4"/>
  <c r="F379" i="4"/>
  <c r="D379" i="4"/>
  <c r="F378" i="4"/>
  <c r="D378" i="4"/>
  <c r="F377" i="4"/>
  <c r="D377" i="4"/>
  <c r="F376" i="4"/>
  <c r="D376" i="4"/>
  <c r="F375" i="4"/>
  <c r="D375" i="4"/>
  <c r="F374" i="4"/>
  <c r="D374" i="4"/>
  <c r="F373" i="4"/>
  <c r="D373" i="4"/>
  <c r="F372" i="4"/>
  <c r="D372" i="4"/>
  <c r="F371" i="4"/>
  <c r="D371" i="4"/>
  <c r="F370" i="4"/>
  <c r="D370" i="4"/>
  <c r="F369" i="4"/>
  <c r="D369" i="4"/>
  <c r="F368" i="4"/>
  <c r="D368" i="4"/>
  <c r="F367" i="4"/>
  <c r="D367" i="4"/>
  <c r="F366" i="4"/>
  <c r="D366" i="4"/>
  <c r="F365" i="4"/>
  <c r="D365" i="4"/>
  <c r="F364" i="4"/>
  <c r="D364" i="4"/>
  <c r="F363" i="4"/>
  <c r="D363" i="4"/>
  <c r="F362" i="4"/>
  <c r="D362" i="4"/>
  <c r="F361" i="4"/>
  <c r="D361" i="4"/>
  <c r="F360" i="4"/>
  <c r="D360" i="4"/>
  <c r="F359" i="4"/>
  <c r="D359" i="4"/>
  <c r="F358" i="4"/>
  <c r="D358" i="4"/>
  <c r="F357" i="4"/>
  <c r="D357" i="4"/>
  <c r="F356" i="4"/>
  <c r="D356" i="4"/>
  <c r="F355" i="4"/>
  <c r="D355" i="4"/>
  <c r="F354" i="4"/>
  <c r="D354" i="4"/>
  <c r="F353" i="4"/>
  <c r="D353" i="4"/>
  <c r="F352" i="4"/>
  <c r="D352" i="4"/>
  <c r="F351" i="4"/>
  <c r="D351" i="4"/>
  <c r="F350" i="4"/>
  <c r="D350" i="4"/>
  <c r="F349" i="4"/>
  <c r="D349" i="4"/>
  <c r="F348" i="4"/>
  <c r="D348" i="4"/>
  <c r="F347" i="4"/>
  <c r="D347" i="4"/>
  <c r="F346" i="4"/>
  <c r="D346" i="4"/>
  <c r="F345" i="4"/>
  <c r="D345" i="4"/>
  <c r="F344" i="4"/>
  <c r="D344" i="4"/>
  <c r="F343" i="4"/>
  <c r="D343" i="4"/>
  <c r="F342" i="4"/>
  <c r="D342" i="4"/>
  <c r="F341" i="4"/>
  <c r="D341" i="4"/>
  <c r="F340" i="4"/>
  <c r="D340" i="4"/>
  <c r="F339" i="4"/>
  <c r="D339" i="4"/>
  <c r="F338" i="4"/>
  <c r="D338" i="4"/>
  <c r="F337" i="4"/>
  <c r="D337" i="4"/>
  <c r="F336" i="4"/>
  <c r="D336" i="4"/>
  <c r="F335" i="4"/>
  <c r="D335" i="4"/>
  <c r="F334" i="4"/>
  <c r="D334" i="4"/>
  <c r="F333" i="4"/>
  <c r="D333" i="4"/>
  <c r="F332" i="4"/>
  <c r="D332" i="4"/>
  <c r="F331" i="4"/>
  <c r="D331" i="4"/>
  <c r="F330" i="4"/>
  <c r="D330" i="4"/>
  <c r="F329" i="4"/>
  <c r="D329" i="4"/>
  <c r="F328" i="4"/>
  <c r="D328" i="4"/>
  <c r="F327" i="4"/>
  <c r="D327" i="4"/>
  <c r="F326" i="4"/>
  <c r="D326" i="4"/>
  <c r="F325" i="4"/>
  <c r="D325" i="4"/>
  <c r="F324" i="4"/>
  <c r="D324" i="4"/>
  <c r="F323" i="4"/>
  <c r="D323" i="4"/>
  <c r="F322" i="4"/>
  <c r="D322" i="4"/>
  <c r="F321" i="4"/>
  <c r="D321" i="4"/>
  <c r="F320" i="4"/>
  <c r="D320" i="4"/>
  <c r="F319" i="4"/>
  <c r="D319" i="4"/>
  <c r="F318" i="4"/>
  <c r="D318" i="4"/>
  <c r="F317" i="4"/>
  <c r="D317" i="4"/>
  <c r="F316" i="4"/>
  <c r="D316" i="4"/>
  <c r="F315" i="4"/>
  <c r="D315" i="4"/>
  <c r="F314" i="4"/>
  <c r="D314" i="4"/>
  <c r="F313" i="4"/>
  <c r="D313" i="4"/>
  <c r="F312" i="4"/>
  <c r="D312" i="4"/>
  <c r="F311" i="4"/>
  <c r="D311" i="4"/>
  <c r="F310" i="4"/>
  <c r="D310" i="4"/>
  <c r="F309" i="4"/>
  <c r="D309" i="4"/>
  <c r="F308" i="4"/>
  <c r="D308" i="4"/>
  <c r="F307" i="4"/>
  <c r="D307" i="4"/>
  <c r="F306" i="4"/>
  <c r="D306" i="4"/>
  <c r="F305" i="4"/>
  <c r="D305" i="4"/>
  <c r="F304" i="4"/>
  <c r="D304" i="4"/>
  <c r="F303" i="4"/>
  <c r="D303" i="4"/>
  <c r="F302" i="4"/>
  <c r="D302" i="4"/>
  <c r="F301" i="4"/>
  <c r="D301" i="4"/>
  <c r="F300" i="4"/>
  <c r="D300" i="4"/>
  <c r="F299" i="4"/>
  <c r="D299" i="4"/>
  <c r="F298" i="4"/>
  <c r="D298" i="4"/>
  <c r="F297" i="4"/>
  <c r="D297" i="4"/>
  <c r="F296" i="4"/>
  <c r="D296" i="4"/>
  <c r="F295" i="4"/>
  <c r="D295" i="4"/>
  <c r="F294" i="4"/>
  <c r="D294" i="4"/>
  <c r="F293" i="4"/>
  <c r="D293" i="4"/>
  <c r="F292" i="4"/>
  <c r="D292" i="4"/>
  <c r="F291" i="4"/>
  <c r="D291" i="4"/>
  <c r="F290" i="4"/>
  <c r="D290" i="4"/>
  <c r="F289" i="4"/>
  <c r="D289" i="4"/>
  <c r="F288" i="4"/>
  <c r="D288" i="4"/>
  <c r="F287" i="4"/>
  <c r="D287" i="4"/>
  <c r="F286" i="4"/>
  <c r="D286" i="4"/>
  <c r="F285" i="4"/>
  <c r="D285" i="4"/>
  <c r="F284" i="4"/>
  <c r="D284" i="4"/>
  <c r="F283" i="4"/>
  <c r="D283" i="4"/>
  <c r="F282" i="4"/>
  <c r="D282" i="4"/>
  <c r="F281" i="4"/>
  <c r="D281" i="4"/>
  <c r="F280" i="4"/>
  <c r="D280" i="4"/>
  <c r="F279" i="4"/>
  <c r="D279" i="4"/>
  <c r="F278" i="4"/>
  <c r="D278" i="4"/>
  <c r="F277" i="4"/>
  <c r="D277" i="4"/>
  <c r="F276" i="4"/>
  <c r="D276" i="4"/>
  <c r="F275" i="4"/>
  <c r="D275" i="4"/>
  <c r="F274" i="4"/>
  <c r="D274" i="4"/>
  <c r="F273" i="4"/>
  <c r="D273" i="4"/>
  <c r="F272" i="4"/>
  <c r="D272" i="4"/>
  <c r="F271" i="4"/>
  <c r="D271" i="4"/>
  <c r="F270" i="4"/>
  <c r="D270" i="4"/>
  <c r="F269" i="4"/>
  <c r="D269" i="4"/>
  <c r="F268" i="4"/>
  <c r="D268" i="4"/>
  <c r="F267" i="4"/>
  <c r="D267" i="4"/>
  <c r="F266" i="4"/>
  <c r="D266" i="4"/>
  <c r="F265" i="4"/>
  <c r="D265" i="4"/>
  <c r="F264" i="4"/>
  <c r="D264" i="4"/>
  <c r="F263" i="4"/>
  <c r="D263" i="4"/>
  <c r="F262" i="4"/>
  <c r="D262" i="4"/>
  <c r="F261" i="4"/>
  <c r="D261" i="4"/>
  <c r="F260" i="4"/>
  <c r="D260" i="4"/>
  <c r="F259" i="4"/>
  <c r="D259" i="4"/>
  <c r="F258" i="4"/>
  <c r="D258" i="4"/>
  <c r="F257" i="4"/>
  <c r="D257" i="4"/>
  <c r="F256" i="4"/>
  <c r="D256" i="4"/>
  <c r="F255" i="4"/>
  <c r="D255" i="4"/>
  <c r="F254" i="4"/>
  <c r="D254" i="4"/>
  <c r="F253" i="4"/>
  <c r="D253" i="4"/>
  <c r="F252" i="4"/>
  <c r="D252" i="4"/>
  <c r="F251" i="4"/>
  <c r="D251" i="4"/>
  <c r="F250" i="4"/>
  <c r="D250" i="4"/>
  <c r="F249" i="4"/>
  <c r="D249" i="4"/>
  <c r="F248" i="4"/>
  <c r="D248" i="4"/>
  <c r="F247" i="4"/>
  <c r="D247" i="4"/>
  <c r="F246" i="4"/>
  <c r="D246" i="4"/>
  <c r="F245" i="4"/>
  <c r="D245" i="4"/>
  <c r="F244" i="4"/>
  <c r="D244" i="4"/>
  <c r="F243" i="4"/>
  <c r="D243" i="4"/>
  <c r="F242" i="4"/>
  <c r="D242" i="4"/>
  <c r="F241" i="4"/>
  <c r="D241" i="4"/>
  <c r="F240" i="4"/>
  <c r="D240" i="4"/>
  <c r="F239" i="4"/>
  <c r="D239" i="4"/>
  <c r="F238" i="4"/>
  <c r="D238" i="4"/>
  <c r="F237" i="4"/>
  <c r="D237" i="4"/>
  <c r="F236" i="4"/>
  <c r="D236" i="4"/>
  <c r="F235" i="4"/>
  <c r="D235" i="4"/>
  <c r="F234" i="4"/>
  <c r="D234" i="4"/>
  <c r="F233" i="4"/>
  <c r="D233" i="4"/>
  <c r="F232" i="4"/>
  <c r="D232" i="4"/>
  <c r="F231" i="4"/>
  <c r="D231" i="4"/>
  <c r="F230" i="4"/>
  <c r="D230" i="4"/>
  <c r="F229" i="4"/>
  <c r="D229" i="4"/>
  <c r="F228" i="4"/>
  <c r="D228" i="4"/>
  <c r="F227" i="4"/>
  <c r="D227" i="4"/>
  <c r="F226" i="4"/>
  <c r="D226" i="4"/>
  <c r="F225" i="4"/>
  <c r="D225" i="4"/>
  <c r="F224" i="4"/>
  <c r="D224" i="4"/>
  <c r="F223" i="4"/>
  <c r="D223" i="4"/>
  <c r="F222" i="4"/>
  <c r="D222" i="4"/>
  <c r="F221" i="4"/>
  <c r="D221" i="4"/>
  <c r="F220" i="4"/>
  <c r="D220" i="4"/>
  <c r="F219" i="4"/>
  <c r="D219" i="4"/>
  <c r="F218" i="4"/>
  <c r="D218" i="4"/>
  <c r="F217" i="4"/>
  <c r="D217" i="4"/>
  <c r="F216" i="4"/>
  <c r="D216" i="4"/>
  <c r="F215" i="4"/>
  <c r="D215" i="4"/>
  <c r="F214" i="4"/>
  <c r="D214" i="4"/>
  <c r="F213" i="4"/>
  <c r="D213" i="4"/>
  <c r="F212" i="4"/>
  <c r="D212" i="4"/>
  <c r="F211" i="4"/>
  <c r="D211" i="4"/>
  <c r="F210" i="4"/>
  <c r="D210" i="4"/>
  <c r="F209" i="4"/>
  <c r="D209" i="4"/>
  <c r="F208" i="4"/>
  <c r="D208" i="4"/>
  <c r="F207" i="4"/>
  <c r="D207" i="4"/>
  <c r="F206" i="4"/>
  <c r="D206" i="4"/>
  <c r="F205" i="4"/>
  <c r="D205" i="4"/>
  <c r="F204" i="4"/>
  <c r="D204" i="4"/>
  <c r="F203" i="4"/>
  <c r="D203" i="4"/>
  <c r="F202" i="4"/>
  <c r="D202" i="4"/>
  <c r="F201" i="4"/>
  <c r="D201" i="4"/>
  <c r="F200" i="4"/>
  <c r="D200" i="4"/>
  <c r="F199" i="4"/>
  <c r="D199" i="4"/>
  <c r="F198" i="4"/>
  <c r="D198" i="4"/>
  <c r="F197" i="4"/>
  <c r="D197" i="4"/>
  <c r="F196" i="4"/>
  <c r="D196" i="4"/>
  <c r="F195" i="4"/>
  <c r="D195" i="4"/>
  <c r="F194" i="4"/>
  <c r="D194" i="4"/>
  <c r="F193" i="4"/>
  <c r="D193" i="4"/>
  <c r="F192" i="4"/>
  <c r="D192" i="4"/>
  <c r="F191" i="4"/>
  <c r="D191" i="4"/>
  <c r="F190" i="4"/>
  <c r="D190" i="4"/>
  <c r="F189" i="4"/>
  <c r="D189" i="4"/>
  <c r="F188" i="4"/>
  <c r="D188" i="4"/>
  <c r="F187" i="4"/>
  <c r="D187" i="4"/>
  <c r="F186" i="4"/>
  <c r="D186" i="4"/>
  <c r="F185" i="4"/>
  <c r="D185" i="4"/>
  <c r="F184" i="4"/>
  <c r="D184" i="4"/>
  <c r="F183" i="4"/>
  <c r="D183" i="4"/>
  <c r="F182" i="4"/>
  <c r="D182" i="4"/>
  <c r="F181" i="4"/>
  <c r="D181" i="4"/>
  <c r="F180" i="4"/>
  <c r="D180" i="4"/>
  <c r="F179" i="4"/>
  <c r="D179" i="4"/>
  <c r="F178" i="4"/>
  <c r="D178" i="4"/>
  <c r="F177" i="4"/>
  <c r="D177" i="4"/>
  <c r="F176" i="4"/>
  <c r="D176" i="4"/>
  <c r="F175" i="4"/>
  <c r="D175" i="4"/>
  <c r="F174" i="4"/>
  <c r="D174" i="4"/>
  <c r="F173" i="4"/>
  <c r="D173" i="4"/>
  <c r="F172" i="4"/>
  <c r="D172" i="4"/>
  <c r="F171" i="4"/>
  <c r="D171" i="4"/>
  <c r="F170" i="4"/>
  <c r="D170" i="4"/>
  <c r="F169" i="4"/>
  <c r="D169" i="4"/>
  <c r="F168" i="4"/>
  <c r="D168" i="4"/>
  <c r="F167" i="4"/>
  <c r="D167" i="4"/>
  <c r="F166" i="4"/>
  <c r="D166" i="4"/>
  <c r="F165" i="4"/>
  <c r="D165" i="4"/>
  <c r="F164" i="4"/>
  <c r="D164" i="4"/>
  <c r="F163" i="4"/>
  <c r="D163" i="4"/>
  <c r="F162" i="4"/>
  <c r="D162" i="4"/>
  <c r="F161" i="4"/>
  <c r="D161" i="4"/>
  <c r="F160" i="4"/>
  <c r="D160" i="4"/>
  <c r="F159" i="4"/>
  <c r="D159" i="4"/>
  <c r="F158" i="4"/>
  <c r="D158" i="4"/>
  <c r="F157" i="4"/>
  <c r="D157" i="4"/>
  <c r="F156" i="4"/>
  <c r="D156" i="4"/>
  <c r="F155" i="4"/>
  <c r="D155" i="4"/>
  <c r="F154" i="4"/>
  <c r="D154" i="4"/>
  <c r="F153" i="4"/>
  <c r="D153" i="4"/>
  <c r="F152" i="4"/>
  <c r="D152" i="4"/>
  <c r="F151" i="4"/>
  <c r="D151" i="4"/>
  <c r="F150" i="4"/>
  <c r="D150" i="4"/>
  <c r="F149" i="4"/>
  <c r="D149" i="4"/>
  <c r="F148" i="4"/>
  <c r="D148" i="4"/>
  <c r="F147" i="4"/>
  <c r="D147" i="4"/>
  <c r="F146" i="4"/>
  <c r="D146" i="4"/>
  <c r="F145" i="4"/>
  <c r="D145" i="4"/>
  <c r="F144" i="4"/>
  <c r="D144" i="4"/>
  <c r="F143" i="4"/>
  <c r="D143" i="4"/>
  <c r="F142" i="4"/>
  <c r="D142" i="4"/>
  <c r="F141" i="4"/>
  <c r="D141" i="4"/>
  <c r="F140" i="4"/>
  <c r="D140" i="4"/>
  <c r="F139" i="4"/>
  <c r="D139" i="4"/>
  <c r="F138" i="4"/>
  <c r="D138" i="4"/>
  <c r="F137" i="4"/>
  <c r="D137" i="4"/>
  <c r="F136" i="4"/>
  <c r="D136" i="4"/>
  <c r="F135" i="4"/>
  <c r="D135" i="4"/>
  <c r="F134" i="4"/>
  <c r="D134" i="4"/>
  <c r="F133" i="4"/>
  <c r="D133" i="4"/>
  <c r="F132" i="4"/>
  <c r="D132" i="4"/>
  <c r="F131" i="4"/>
  <c r="D131" i="4"/>
  <c r="F130" i="4"/>
  <c r="D130" i="4"/>
  <c r="F129" i="4"/>
  <c r="D129" i="4"/>
  <c r="F128" i="4"/>
  <c r="D128" i="4"/>
  <c r="F127" i="4"/>
  <c r="D127" i="4"/>
  <c r="F126" i="4"/>
  <c r="D126" i="4"/>
  <c r="F125" i="4"/>
  <c r="D125" i="4"/>
  <c r="F124" i="4"/>
  <c r="D124" i="4"/>
  <c r="F123" i="4"/>
  <c r="D123" i="4"/>
  <c r="F122" i="4"/>
  <c r="D122" i="4"/>
  <c r="F121" i="4"/>
  <c r="D121" i="4"/>
  <c r="F120" i="4"/>
  <c r="D120" i="4"/>
  <c r="F119" i="4"/>
  <c r="D119" i="4"/>
  <c r="F118" i="4"/>
  <c r="D118" i="4"/>
  <c r="F117" i="4"/>
  <c r="D117" i="4"/>
  <c r="F116" i="4"/>
  <c r="D116" i="4"/>
  <c r="F115" i="4"/>
  <c r="D115" i="4"/>
  <c r="F114" i="4"/>
  <c r="D114" i="4"/>
  <c r="F113" i="4"/>
  <c r="D113" i="4"/>
  <c r="F112" i="4"/>
  <c r="D112" i="4"/>
  <c r="F111" i="4"/>
  <c r="D111" i="4"/>
  <c r="F110" i="4"/>
  <c r="D110" i="4"/>
  <c r="F109" i="4"/>
  <c r="D109" i="4"/>
  <c r="F108" i="4"/>
  <c r="D108" i="4"/>
  <c r="F107" i="4"/>
  <c r="D107" i="4"/>
  <c r="F106" i="4"/>
  <c r="D106" i="4"/>
  <c r="F105" i="4"/>
  <c r="D105" i="4"/>
  <c r="F104" i="4"/>
  <c r="D104" i="4"/>
  <c r="F103" i="4"/>
  <c r="D103" i="4"/>
  <c r="F102" i="4"/>
  <c r="D102" i="4"/>
  <c r="F101" i="4"/>
  <c r="D101" i="4"/>
  <c r="F100" i="4"/>
  <c r="D100" i="4"/>
  <c r="F99" i="4"/>
  <c r="D99" i="4"/>
  <c r="F98" i="4"/>
  <c r="D98" i="4"/>
  <c r="F97" i="4"/>
  <c r="D97" i="4"/>
  <c r="F96" i="4"/>
  <c r="D96" i="4"/>
  <c r="F95" i="4"/>
  <c r="D95" i="4"/>
  <c r="F94" i="4"/>
  <c r="D94" i="4"/>
  <c r="F93" i="4"/>
  <c r="D93" i="4"/>
  <c r="F92" i="4"/>
  <c r="D92" i="4"/>
  <c r="F91" i="4"/>
  <c r="D91" i="4"/>
  <c r="F90" i="4"/>
  <c r="D90" i="4"/>
  <c r="F89" i="4"/>
  <c r="D89" i="4"/>
  <c r="F88" i="4"/>
  <c r="D88" i="4"/>
  <c r="F87" i="4"/>
  <c r="D87" i="4"/>
  <c r="F86" i="4"/>
  <c r="D86" i="4"/>
  <c r="F85" i="4"/>
  <c r="D85" i="4"/>
  <c r="F84" i="4"/>
  <c r="D84" i="4"/>
  <c r="F83" i="4"/>
  <c r="D83" i="4"/>
  <c r="F82" i="4"/>
  <c r="D82" i="4"/>
  <c r="F81" i="4"/>
  <c r="D81" i="4"/>
  <c r="F80" i="4"/>
  <c r="D80" i="4"/>
  <c r="F79" i="4"/>
  <c r="D79" i="4"/>
  <c r="F78" i="4"/>
  <c r="D78" i="4"/>
  <c r="F77" i="4"/>
  <c r="D77" i="4"/>
  <c r="F76" i="4"/>
  <c r="D76" i="4"/>
  <c r="F75" i="4"/>
  <c r="D75" i="4"/>
  <c r="F74" i="4"/>
  <c r="D74" i="4"/>
  <c r="F73" i="4"/>
  <c r="D73" i="4"/>
  <c r="F72" i="4"/>
  <c r="D72" i="4"/>
  <c r="F71" i="4"/>
  <c r="D71" i="4"/>
  <c r="F70" i="4"/>
  <c r="D70" i="4"/>
  <c r="F69" i="4"/>
  <c r="D69" i="4"/>
  <c r="F68" i="4"/>
  <c r="D68" i="4"/>
  <c r="F67" i="4"/>
  <c r="D67" i="4"/>
  <c r="F66" i="4"/>
  <c r="D66" i="4"/>
  <c r="F65" i="4"/>
  <c r="D65" i="4"/>
  <c r="F64" i="4"/>
  <c r="D64" i="4"/>
  <c r="F63" i="4"/>
  <c r="D63" i="4"/>
  <c r="F62" i="4"/>
  <c r="D62" i="4"/>
  <c r="F61" i="4"/>
  <c r="D61" i="4"/>
  <c r="F60" i="4"/>
  <c r="D60" i="4"/>
  <c r="F59" i="4"/>
  <c r="D59" i="4"/>
  <c r="F58" i="4"/>
  <c r="D58" i="4"/>
  <c r="F57" i="4"/>
  <c r="D57" i="4"/>
  <c r="F56" i="4"/>
  <c r="D56" i="4"/>
  <c r="F55" i="4"/>
  <c r="D55" i="4"/>
  <c r="F54" i="4"/>
  <c r="D54" i="4"/>
  <c r="F53" i="4"/>
  <c r="D53" i="4"/>
  <c r="F52" i="4"/>
  <c r="D52" i="4"/>
  <c r="F51" i="4"/>
  <c r="D51" i="4"/>
  <c r="F50" i="4"/>
  <c r="D50" i="4"/>
  <c r="F49" i="4"/>
  <c r="D49" i="4"/>
  <c r="F48" i="4"/>
  <c r="D48" i="4"/>
  <c r="F47" i="4"/>
  <c r="D47" i="4"/>
  <c r="F46" i="4"/>
  <c r="D46" i="4"/>
  <c r="F45" i="4"/>
  <c r="D45" i="4"/>
  <c r="F44" i="4"/>
  <c r="D44" i="4"/>
  <c r="F43" i="4"/>
  <c r="D43" i="4"/>
  <c r="F42" i="4"/>
  <c r="D42" i="4"/>
  <c r="F41" i="4"/>
  <c r="D41" i="4"/>
  <c r="F40" i="4"/>
  <c r="D40" i="4"/>
  <c r="F39" i="4"/>
  <c r="D39" i="4"/>
  <c r="F38" i="4"/>
  <c r="D38" i="4"/>
  <c r="F37" i="4"/>
  <c r="D37" i="4"/>
  <c r="F36" i="4"/>
  <c r="D36" i="4"/>
  <c r="F35" i="4"/>
  <c r="D35" i="4"/>
  <c r="F34" i="4"/>
  <c r="D34" i="4"/>
  <c r="F33" i="4"/>
  <c r="D33" i="4"/>
  <c r="F32" i="4"/>
  <c r="D32" i="4"/>
  <c r="F31" i="4"/>
  <c r="D31" i="4"/>
  <c r="F30" i="4"/>
  <c r="D30" i="4"/>
  <c r="F29" i="4"/>
  <c r="D29" i="4"/>
  <c r="F28" i="4"/>
  <c r="D28" i="4"/>
  <c r="F27" i="4"/>
  <c r="D27" i="4"/>
  <c r="F26" i="4"/>
  <c r="D26" i="4"/>
  <c r="F25" i="4"/>
  <c r="D25" i="4"/>
  <c r="F24" i="4"/>
  <c r="D24" i="4"/>
  <c r="F23" i="4"/>
  <c r="D23" i="4"/>
  <c r="F22" i="4"/>
  <c r="D22" i="4"/>
  <c r="F21" i="4"/>
  <c r="D21" i="4"/>
  <c r="F20" i="4"/>
  <c r="D20" i="4"/>
  <c r="F19" i="4"/>
  <c r="D19" i="4"/>
  <c r="F18" i="4"/>
  <c r="D18" i="4"/>
  <c r="F17" i="4"/>
  <c r="D17" i="4"/>
  <c r="F16" i="4"/>
  <c r="D16" i="4"/>
  <c r="F15" i="4"/>
  <c r="D15" i="4"/>
  <c r="F14" i="4"/>
  <c r="D14" i="4"/>
  <c r="F13" i="4"/>
  <c r="D13" i="4"/>
  <c r="F12" i="4"/>
  <c r="D12" i="4"/>
  <c r="F11" i="4"/>
  <c r="D11" i="4"/>
  <c r="F10" i="4"/>
  <c r="D10" i="4"/>
  <c r="F9" i="4"/>
  <c r="D9" i="4"/>
  <c r="F8" i="4"/>
  <c r="D8" i="4"/>
  <c r="F7" i="4"/>
  <c r="D7" i="4"/>
  <c r="A5" i="4"/>
  <c r="B4" i="4"/>
  <c r="A4" i="4"/>
  <c r="C9" i="3"/>
  <c r="G13" i="3" s="1"/>
  <c r="A5" i="3"/>
  <c r="F4" i="3"/>
  <c r="A4" i="3"/>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A5" i="2"/>
  <c r="G4" i="2"/>
  <c r="C16" i="3" s="1"/>
  <c r="G20" i="3" s="1"/>
  <c r="A4" i="2"/>
  <c r="T15" i="1"/>
  <c r="T14" i="1"/>
  <c r="T13" i="1"/>
  <c r="T12" i="1"/>
  <c r="T11" i="1"/>
  <c r="A9" i="1"/>
  <c r="A1" i="1"/>
  <c r="C13" i="15" l="1"/>
  <c r="Z14" i="1" s="1"/>
  <c r="C2" i="18"/>
  <c r="C2" i="17"/>
  <c r="C20" i="5"/>
  <c r="G20" i="5" s="1"/>
  <c r="C24" i="11"/>
  <c r="Z13" i="1" s="1"/>
  <c r="C15" i="13"/>
  <c r="N17" i="8"/>
  <c r="N13" i="8"/>
  <c r="C9" i="9" s="1"/>
  <c r="J18" i="8"/>
  <c r="J14" i="8"/>
  <c r="J10" i="8"/>
  <c r="N9" i="8"/>
  <c r="Z15" i="1"/>
  <c r="N10" i="8"/>
  <c r="N13" i="6"/>
  <c r="G25" i="3"/>
  <c r="I13" i="1" s="1"/>
  <c r="K22" i="6"/>
  <c r="C18" i="7" s="1"/>
  <c r="J21" i="6"/>
  <c r="C2" i="16"/>
  <c r="B2" i="15"/>
  <c r="B2" i="14"/>
  <c r="B2" i="13"/>
  <c r="B2" i="12"/>
  <c r="B2" i="11"/>
  <c r="B2" i="10"/>
  <c r="C2" i="9"/>
  <c r="C2" i="6"/>
  <c r="A1" i="5"/>
  <c r="C2" i="7"/>
  <c r="F10" i="7"/>
  <c r="N7" i="6"/>
  <c r="A1" i="2"/>
  <c r="C29" i="5"/>
  <c r="G29" i="5" s="1"/>
  <c r="C25" i="5"/>
  <c r="C19" i="5"/>
  <c r="G19" i="5" s="1"/>
  <c r="C13" i="5"/>
  <c r="G13" i="5" s="1"/>
  <c r="C9" i="5"/>
  <c r="C18" i="5"/>
  <c r="G18" i="5" s="1"/>
  <c r="C27" i="5"/>
  <c r="G27" i="5" s="1"/>
  <c r="K8" i="6"/>
  <c r="N8" i="6" s="1"/>
  <c r="K20" i="6"/>
  <c r="J125" i="6"/>
  <c r="K126" i="6"/>
  <c r="A1" i="3"/>
  <c r="C11" i="5"/>
  <c r="G11" i="5" s="1"/>
  <c r="N126" i="6"/>
  <c r="B2" i="4"/>
  <c r="C17" i="5"/>
  <c r="C26" i="5"/>
  <c r="G26" i="5" s="1"/>
  <c r="C28" i="5"/>
  <c r="G28" i="5" s="1"/>
  <c r="J13" i="6"/>
  <c r="K14" i="6"/>
  <c r="N14" i="6" s="1"/>
  <c r="C9" i="7" s="1"/>
  <c r="Z11" i="1" s="1"/>
  <c r="J16" i="6"/>
  <c r="C2" i="8"/>
  <c r="K7" i="8"/>
  <c r="J7" i="8"/>
  <c r="C10" i="5"/>
  <c r="G10" i="5" s="1"/>
  <c r="C12" i="5"/>
  <c r="G12" i="5" s="1"/>
  <c r="C21" i="5"/>
  <c r="G21" i="5" s="1"/>
  <c r="J17" i="6"/>
  <c r="K18" i="6"/>
  <c r="N18" i="6" s="1"/>
  <c r="J128" i="6"/>
  <c r="N7" i="8"/>
  <c r="K11" i="8"/>
  <c r="N11" i="8" s="1"/>
  <c r="J11" i="8"/>
  <c r="N12" i="8"/>
  <c r="F9" i="9"/>
  <c r="N8" i="8"/>
  <c r="F9" i="7" l="1"/>
  <c r="C10" i="7"/>
  <c r="C10" i="9"/>
  <c r="C16" i="9" s="1"/>
  <c r="F10" i="9"/>
  <c r="C31" i="5"/>
  <c r="G25" i="5"/>
  <c r="G31" i="5" s="1"/>
  <c r="G17" i="5"/>
  <c r="G23" i="5" s="1"/>
  <c r="C23" i="5"/>
  <c r="C15" i="5"/>
  <c r="G9" i="5"/>
  <c r="G15" i="5" s="1"/>
  <c r="G33" i="5" l="1"/>
  <c r="I13" i="5" s="1"/>
  <c r="Z12" i="1"/>
  <c r="Z16" i="1" s="1"/>
  <c r="C16" i="7"/>
  <c r="I28" i="5" l="1"/>
  <c r="I9" i="5"/>
  <c r="I31" i="5"/>
  <c r="I17" i="5"/>
  <c r="I20" i="5"/>
  <c r="I23" i="5"/>
  <c r="I26" i="5"/>
  <c r="I18" i="5"/>
  <c r="I12" i="5"/>
  <c r="I15" i="5"/>
  <c r="I11" i="5"/>
  <c r="I21" i="5"/>
  <c r="I10" i="5"/>
  <c r="I25" i="5"/>
  <c r="I27" i="5"/>
  <c r="I29" i="5"/>
  <c r="I19" i="5"/>
  <c r="I15" i="1"/>
  <c r="I3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author>
  </authors>
  <commentList>
    <comment ref="A8" authorId="0" shapeId="0" xr:uid="{00000000-0006-0000-0000-000001000000}">
      <text>
        <r>
          <rPr>
            <b/>
            <sz val="9"/>
            <color rgb="FF000000"/>
            <rFont val="Tahoma"/>
            <family val="2"/>
            <charset val="1"/>
          </rPr>
          <t xml:space="preserve">As medições são previstas para serem feitas nas Fases conforme o método  (Indicativa e Estimada da NESMA e Contagem Detalhada do IFPUG) e processo utilizado. 
</t>
        </r>
      </text>
    </comment>
    <comment ref="K18" authorId="0" shapeId="0" xr:uid="{00000000-0006-0000-0000-000002000000}">
      <text>
        <r>
          <rPr>
            <sz val="8"/>
            <color rgb="FF000000"/>
            <rFont val="Times New Roman"/>
            <family val="1"/>
            <charset val="1"/>
          </rPr>
          <t>O propósito de uma contagem de pontos de função, é fornecer uma resposta a um problema de negócios.
Este propósito :  
- Determina o tipo de contagem de pontos de função e o escopo da contagem necessária à obtenção da resposta da questão em análise;
- Influencia o posicionamento da fronteira entre o sistema em análise e seu ambiente.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EM</author>
  </authors>
  <commentList>
    <comment ref="A6" authorId="0" shapeId="0" xr:uid="{00000000-0006-0000-0100-000001000000}">
      <text>
        <r>
          <rPr>
            <sz val="8"/>
            <color rgb="FF000000"/>
            <rFont val="Times New Roman"/>
            <family val="1"/>
            <charset val="1"/>
          </rPr>
          <t>Informar o nome do grupo lógico de dados ou de informação de controle que poderá ser um Arquivo Lógico Interno ou Arquivo de Interface.
Considere os Grupos de Dados do Negócio e Dados de Referência.
Dados de Código devem ser desconsiderados pois não são candidatos a Arquivo Lógico Interno nem a Arquivo de Interface.</t>
        </r>
      </text>
    </comment>
    <comment ref="G6" authorId="0" shapeId="0" xr:uid="{00000000-0006-0000-0100-000002000000}">
      <text>
        <r>
          <rPr>
            <sz val="8"/>
            <color rgb="FF000000"/>
            <rFont val="Times New Roman"/>
            <family val="1"/>
            <charset val="1"/>
          </rPr>
          <t>Tipo de Função:
ALI, AIE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EM</author>
  </authors>
  <commentList>
    <comment ref="F5" authorId="0" shapeId="0" xr:uid="{00000000-0006-0000-0200-000001000000}">
      <text>
        <r>
          <rPr>
            <b/>
            <sz val="9"/>
            <color rgb="FF000000"/>
            <rFont val="Tahoma"/>
            <family val="2"/>
            <charset val="1"/>
          </rPr>
          <t xml:space="preserve">Na contagem indicativa não se divide o total de Pontos de Função nas possíveis iterações. O valor total será utilizado para fechar a OS e contempla todo o projeto.
</t>
        </r>
      </text>
    </comment>
    <comment ref="B9" authorId="0" shapeId="0" xr:uid="{00000000-0006-0000-0200-000002000000}">
      <text>
        <r>
          <rPr>
            <sz val="8"/>
            <color rgb="FF000000"/>
            <rFont val="Times New Roman"/>
            <family val="1"/>
            <charset val="1"/>
          </rPr>
          <t>Arquivo Lógico Interno</t>
        </r>
      </text>
    </comment>
    <comment ref="B16" authorId="0" shapeId="0" xr:uid="{00000000-0006-0000-0200-000003000000}">
      <text>
        <r>
          <rPr>
            <sz val="8"/>
            <color rgb="FF000000"/>
            <rFont val="Times New Roman"/>
            <family val="1"/>
            <charset val="1"/>
          </rPr>
          <t>Arquivo Lógico Interno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EM</author>
  </authors>
  <commentList>
    <comment ref="A6" authorId="0" shapeId="0" xr:uid="{00000000-0006-0000-0300-000001000000}">
      <text>
        <r>
          <rPr>
            <sz val="8"/>
            <color rgb="FF000000"/>
            <rFont val="Times New Roman"/>
            <family val="1"/>
            <charset val="1"/>
          </rPr>
          <t>Informar o nome do grupo lógico de dados ou de informação de controle que poderá ser um Arquivo Lógico Interno ou Arquivo de Interface.
Considere os Grupos de Dados do Negócio e Dados de Referência.
Dados de Código devem ser desconsiderados pois não são candidatos a Arquivo Lógico Interno nem a Arquivo de Interface.</t>
        </r>
      </text>
    </comment>
    <comment ref="B6" authorId="0" shapeId="0" xr:uid="{00000000-0006-0000-0300-000002000000}">
      <text>
        <r>
          <rPr>
            <sz val="8"/>
            <color rgb="FF000000"/>
            <rFont val="Times New Roman"/>
            <family val="1"/>
            <charset val="1"/>
          </rPr>
          <t>Tipo de Função:
ALI, AIE, EE, CE, SE, Não se aplica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EM</author>
  </authors>
  <commentList>
    <comment ref="F5" authorId="0" shapeId="0" xr:uid="{00000000-0006-0000-0400-000001000000}">
      <text>
        <r>
          <rPr>
            <b/>
            <sz val="9"/>
            <color rgb="FF000000"/>
            <rFont val="Tahoma"/>
            <family val="2"/>
            <charset val="1"/>
          </rPr>
          <t xml:space="preserve">Na contagem estimada não se divide o total de Pontos de Função nas possíveis releases e/ou sprints. O valor total será utilizado para fechar a OS e contempla todo o projeto.
</t>
        </r>
      </text>
    </comment>
    <comment ref="B9" authorId="0" shapeId="0" xr:uid="{00000000-0006-0000-0400-000002000000}">
      <text>
        <r>
          <rPr>
            <sz val="8"/>
            <color rgb="FF000000"/>
            <rFont val="Times New Roman"/>
            <family val="1"/>
            <charset val="1"/>
          </rPr>
          <t>Entrada Externa</t>
        </r>
      </text>
    </comment>
    <comment ref="B17" authorId="0" shapeId="0" xr:uid="{00000000-0006-0000-0400-000003000000}">
      <text>
        <r>
          <rPr>
            <sz val="8"/>
            <color rgb="FF000000"/>
            <rFont val="Times New Roman"/>
            <family val="1"/>
            <charset val="1"/>
          </rPr>
          <t>Entrada Externa</t>
        </r>
      </text>
    </comment>
    <comment ref="B25" authorId="0" shapeId="0" xr:uid="{00000000-0006-0000-0400-000004000000}">
      <text>
        <r>
          <rPr>
            <sz val="8"/>
            <color rgb="FF000000"/>
            <rFont val="Times New Roman"/>
            <family val="1"/>
            <charset val="1"/>
          </rPr>
          <t>Entrada Externa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EM</author>
  </authors>
  <commentList>
    <comment ref="G6" authorId="0" shapeId="0" xr:uid="{00000000-0006-0000-0B00-000001000000}">
      <text>
        <r>
          <rPr>
            <sz val="11"/>
            <color rgb="FF000000"/>
            <rFont val="Calibri"/>
            <family val="2"/>
            <charset val="1"/>
          </rPr>
          <t xml:space="preserve">02782357:
</t>
        </r>
        <r>
          <rPr>
            <sz val="9"/>
            <color rgb="FF000000"/>
            <rFont val="Tahoma"/>
            <family val="2"/>
            <charset val="1"/>
          </rPr>
          <t xml:space="preserve">Calcula a Complexidade segundo as regras do CPM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EM</author>
  </authors>
  <commentList>
    <comment ref="E6" authorId="0" shapeId="0" xr:uid="{00000000-0006-0000-0D00-000001000000}">
      <text>
        <r>
          <rPr>
            <sz val="11"/>
            <color rgb="FF000000"/>
            <rFont val="Calibri"/>
            <family val="2"/>
            <charset val="1"/>
          </rPr>
          <t xml:space="preserve">02782357:
</t>
        </r>
        <r>
          <rPr>
            <sz val="9"/>
            <color rgb="FF000000"/>
            <rFont val="Tahoma"/>
            <family val="2"/>
            <charset val="1"/>
          </rPr>
          <t xml:space="preserve">Calcula a Complexidade segundo as regras do CPM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EM</author>
  </authors>
  <commentList>
    <comment ref="F6" authorId="0" shapeId="0" xr:uid="{00000000-0006-0000-0F00-000001000000}">
      <text>
        <r>
          <rPr>
            <sz val="11"/>
            <color rgb="FF000000"/>
            <rFont val="Calibri"/>
            <family val="2"/>
            <charset val="1"/>
          </rPr>
          <t xml:space="preserve">02782357:
</t>
        </r>
        <r>
          <rPr>
            <sz val="9"/>
            <color rgb="FF000000"/>
            <rFont val="Tahoma"/>
            <family val="2"/>
            <charset val="1"/>
          </rPr>
          <t>Calcula a Complexidade segundo as regras do CPM 4.3.1 do IFPUG</t>
        </r>
      </text>
    </comment>
  </commentList>
</comments>
</file>

<file path=xl/sharedStrings.xml><?xml version="1.0" encoding="utf-8"?>
<sst xmlns="http://schemas.openxmlformats.org/spreadsheetml/2006/main" count="286" uniqueCount="141">
  <si>
    <t>Empresa</t>
  </si>
  <si>
    <t>Aplicação</t>
  </si>
  <si>
    <t>Projeto</t>
  </si>
  <si>
    <t>Líder do Projeto</t>
  </si>
  <si>
    <t>Responsável Medição</t>
  </si>
  <si>
    <t>Última Revisão:</t>
  </si>
  <si>
    <t>Tipo de Contagem</t>
  </si>
  <si>
    <t>Desenvolvimento</t>
  </si>
  <si>
    <t>Release Medida</t>
  </si>
  <si>
    <t>Fase da Medição</t>
  </si>
  <si>
    <t>Sprint Medida</t>
  </si>
  <si>
    <t>Sumário Detalhada</t>
  </si>
  <si>
    <t xml:space="preserve">Pontos de Função 
com Fator de Impacto por
Tipo de Contagem
</t>
  </si>
  <si>
    <t>Total Geral</t>
  </si>
  <si>
    <t>Contagens Antecipadas</t>
  </si>
  <si>
    <t xml:space="preserve">Total Indicativa </t>
  </si>
  <si>
    <t>Total Estimada</t>
  </si>
  <si>
    <t>TOTAL Detalhada</t>
  </si>
  <si>
    <t>Propósito da Contagem</t>
  </si>
  <si>
    <t>Escopo da Contagem</t>
  </si>
  <si>
    <t>Data Medição</t>
  </si>
  <si>
    <t>Método de Medição - Nesma - Indicativa</t>
  </si>
  <si>
    <t>Grupo de Dados (Arquivo Lógico Interno ou Arquivo de Interface Externa)</t>
  </si>
  <si>
    <t>Tipo</t>
  </si>
  <si>
    <t>PF</t>
  </si>
  <si>
    <t>Observações</t>
  </si>
  <si>
    <t>Contagem Indicativa - Sumario</t>
  </si>
  <si>
    <t>Tipo de Função</t>
  </si>
  <si>
    <t>Quantidade de Funções</t>
  </si>
  <si>
    <t>Total Por Tipo de Função</t>
  </si>
  <si>
    <t>ALI</t>
  </si>
  <si>
    <t>Total</t>
  </si>
  <si>
    <t>AIE</t>
  </si>
  <si>
    <t xml:space="preserve">        Total Contagem Indicativa</t>
  </si>
  <si>
    <t xml:space="preserve">Data Medição : </t>
  </si>
  <si>
    <t>Processo Elementar ou Grupo de Dados</t>
  </si>
  <si>
    <t>Escopo</t>
  </si>
  <si>
    <t>Total das Releases
especificadas</t>
  </si>
  <si>
    <t>Contagem NESMA Estimada - Sumario</t>
  </si>
  <si>
    <t>Complexidade Funcional</t>
  </si>
  <si>
    <t>Total PFs por Complexidade</t>
  </si>
  <si>
    <t xml:space="preserve">% </t>
  </si>
  <si>
    <t>EE</t>
  </si>
  <si>
    <t>Média</t>
  </si>
  <si>
    <t>SE</t>
  </si>
  <si>
    <t>CE</t>
  </si>
  <si>
    <t>Baixa</t>
  </si>
  <si>
    <t>Subtotal</t>
  </si>
  <si>
    <t>Conversão</t>
  </si>
  <si>
    <t>Fase</t>
  </si>
  <si>
    <t>Especificação</t>
  </si>
  <si>
    <t>Release 1</t>
  </si>
  <si>
    <t xml:space="preserve">Fator Fase </t>
  </si>
  <si>
    <t>Método de Medição - IFPUG Detalhada</t>
  </si>
  <si>
    <t>Sprint</t>
  </si>
  <si>
    <t>História</t>
  </si>
  <si>
    <t xml:space="preserve">Processo Elementar ou
Grupo de Dados 
</t>
  </si>
  <si>
    <t>Categoria</t>
  </si>
  <si>
    <t>DER</t>
  </si>
  <si>
    <t>AR/
TR</t>
  </si>
  <si>
    <t>CC</t>
  </si>
  <si>
    <t>Complexidade</t>
  </si>
  <si>
    <t>PFs</t>
  </si>
  <si>
    <t>Fator
Ajuste</t>
  </si>
  <si>
    <t>Fator
Fase</t>
  </si>
  <si>
    <t>PFs x Fator Ajuste
x Fator Fase</t>
  </si>
  <si>
    <t>Observação</t>
  </si>
  <si>
    <t>Inclusão</t>
  </si>
  <si>
    <t>Não conta</t>
  </si>
  <si>
    <t>Melhoria</t>
  </si>
  <si>
    <t>Alteração</t>
  </si>
  <si>
    <t>Refinamento</t>
  </si>
  <si>
    <t>Pontos de Função</t>
  </si>
  <si>
    <t>Manutenção
Não Funcional</t>
  </si>
  <si>
    <t>Manutenção
Não Funcional
Quantidade</t>
  </si>
  <si>
    <t>Total da Release1</t>
  </si>
  <si>
    <t>Construção</t>
  </si>
  <si>
    <t>Release 2</t>
  </si>
  <si>
    <t>Total
da Release 2</t>
  </si>
  <si>
    <t>Processo Elementar
Grupo de Dados</t>
  </si>
  <si>
    <t>Tipo de Manutenção
Não Funcional</t>
  </si>
  <si>
    <t>Release</t>
  </si>
  <si>
    <t>Fator</t>
  </si>
  <si>
    <t>PFs x Fator</t>
  </si>
  <si>
    <t>Total de PFs</t>
  </si>
  <si>
    <t xml:space="preserve">Total de Pontos de Função </t>
  </si>
  <si>
    <t>Data Medição :</t>
  </si>
  <si>
    <t xml:space="preserve">Processo Elementar
Grupo de Dados 
</t>
  </si>
  <si>
    <t>Tipo de Manutenção Não funcional (por quantidade)</t>
  </si>
  <si>
    <t>Quantidade</t>
  </si>
  <si>
    <t>Total PFs</t>
  </si>
  <si>
    <t>Observações
Lista das Funções</t>
  </si>
  <si>
    <t>Fator
 Documentação</t>
  </si>
  <si>
    <t>Tipos de
 Função</t>
  </si>
  <si>
    <t>Fator de Ajuste</t>
  </si>
  <si>
    <t>Tipo de Manutenção
Não funcional</t>
  </si>
  <si>
    <t>Tipo de Manutenção  Não funcional
por Quantidade</t>
  </si>
  <si>
    <t>Tipo de Atividade de Documentação</t>
  </si>
  <si>
    <t xml:space="preserve">Fator de Ajuste
Documentação </t>
  </si>
  <si>
    <t>Fator 
da Fase</t>
  </si>
  <si>
    <t>Corretiva SISP tópico 4.4</t>
  </si>
  <si>
    <t>Manutenção em Interface 
SISP tópico 4.7</t>
  </si>
  <si>
    <t>Sem Engenharia Reversa
 Roteiro Iplanrio tópico 3.7</t>
  </si>
  <si>
    <t>Adaptativa SISP tópico 4.8</t>
  </si>
  <si>
    <t>Páginas Estáticas 
SISP tópico 4.11</t>
  </si>
  <si>
    <t>Com Engenharia Reversa e/ou 
que gere Requisitos Funcionais
 Roteiro Iplanrio tópico 3.7</t>
  </si>
  <si>
    <t>Mudança de Plataforma
 SISP tópicos 4.5 e 4.6</t>
  </si>
  <si>
    <t>Componente Interno Arquivo 
Reutilizavel  SISP tópico 4.15</t>
  </si>
  <si>
    <t>Não se Aplica</t>
  </si>
  <si>
    <t>Exclusão</t>
  </si>
  <si>
    <t>Apuração Especial ou 
Atualização de Dados
 SISP tópicos 4.9 e 4.10</t>
  </si>
  <si>
    <t>Verificação de Erros
 SISP tópico 4.13</t>
  </si>
  <si>
    <t>N/A</t>
  </si>
  <si>
    <t>Testes em Funções Transacionais
 SISP tópico 4.14</t>
  </si>
  <si>
    <t>Componente Interno Reutilizavel
 SISP tópico 4.15</t>
  </si>
  <si>
    <t>Alterações</t>
  </si>
  <si>
    <t>versão 14/02/2021</t>
  </si>
  <si>
    <t>1)  Item de Serviço PROJETO DE DESENVOLVIMENTO ESPECIFICAÇÃO (35%)  até linha 128</t>
  </si>
  <si>
    <t>2)  Item de Serviço PROJETO DE DESENVOLVIMENTO CONSTRUÇÃO (65%) - mesma Contratada  até linha 128</t>
  </si>
  <si>
    <t>3)  Item de Serviço PROJETO DE MELHORIA ESPECIFICAÇÃO (65%)  até linha 128</t>
  </si>
  <si>
    <t>4)  Item de Serviço PROJETO DE DESENVOLVIMENTO CONSTRUÇÃO (65%) - mesma Contratada  até linha 128</t>
  </si>
  <si>
    <t>5) Reduzir as mensagens de entrada e erro</t>
  </si>
  <si>
    <t>versão 27/01/2021</t>
  </si>
  <si>
    <t>1) Item de Serviço Levantamento de Requisitos e Estimativa de Pontos de Função (40% se não for desenvolvida ou  60% se for desenvolvida pela Fábrica de Software)</t>
  </si>
  <si>
    <t>versão 22/07/2019</t>
  </si>
  <si>
    <t>1) Extensão para até Release 12</t>
  </si>
  <si>
    <t>versão 22/05/2019</t>
  </si>
  <si>
    <t>1) Extensão da Fórmula pasta Estimada (linhas até 512)</t>
  </si>
  <si>
    <t>2) Totalização no Sumário (Sprint)</t>
  </si>
  <si>
    <t>3) Retirada da Opções Documentação e Manutenção Não Funcional como Escopo na Contagem Detalhada que tem pastas próprias</t>
  </si>
  <si>
    <t>4) Correção para não contar quando opção Escopo for Não Contar (funções até linha 512)</t>
  </si>
  <si>
    <t xml:space="preserve"> versão 06/05/2019</t>
  </si>
  <si>
    <t>1) Validação de AR/TR sendo ALI, AIE e CE maior que 0, sendo EE/CE maior ou igual a 0</t>
  </si>
  <si>
    <t>2) Validação de TD maior que Zero</t>
  </si>
  <si>
    <t>3) Montagem da Data de Versão de todas pastas a partir de Data de Versão da pasta Sumário</t>
  </si>
  <si>
    <t>versão 15/02/2019</t>
  </si>
  <si>
    <t>1) Permite a identificação de Sprint como "Emergencial" além da sequencia númerica</t>
  </si>
  <si>
    <t>Release 3</t>
  </si>
  <si>
    <t>Total
da Release 3</t>
  </si>
  <si>
    <t>6) Exclusão das Releases de 4 a12</t>
  </si>
  <si>
    <t>Método de Medição - Nesma - Estimada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</si>
</sst>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m/yyyy"/>
    <numFmt numFmtId="165" formatCode="dd/mm/yy"/>
    <numFmt numFmtId="166" formatCode="0.0%"/>
  </numFmts>
  <fonts count="35" x14ac:knownFonts="1">
    <font>
      <sz val="11"/>
      <color rgb="FF000000"/>
      <name val="Calibri"/>
      <family val="2"/>
      <charset val="1"/>
    </font>
    <font>
      <sz val="10"/>
      <name val="Arial"/>
      <family val="2"/>
      <charset val="1"/>
    </font>
    <font>
      <sz val="10"/>
      <name val="Franklin Gothic Medium"/>
      <family val="2"/>
      <charset val="1"/>
    </font>
    <font>
      <b/>
      <sz val="10"/>
      <name val="Franklin Gothic Medium"/>
      <family val="2"/>
      <charset val="1"/>
    </font>
    <font>
      <sz val="9"/>
      <color rgb="FF0000FF"/>
      <name val="Franklin Gothic Medium"/>
      <family val="2"/>
      <charset val="1"/>
    </font>
    <font>
      <sz val="9"/>
      <name val="Franklin Gothic Medium"/>
      <family val="2"/>
      <charset val="1"/>
    </font>
    <font>
      <sz val="10"/>
      <color rgb="FF0000FF"/>
      <name val="Franklin Gothic Medium"/>
      <family val="2"/>
      <charset val="1"/>
    </font>
    <font>
      <b/>
      <sz val="9"/>
      <color rgb="FF0000FF"/>
      <name val="Franklin Gothic Medium"/>
      <family val="2"/>
      <charset val="1"/>
    </font>
    <font>
      <b/>
      <sz val="10"/>
      <color rgb="FFFF6600"/>
      <name val="Franklin Gothic Medium"/>
      <family val="2"/>
      <charset val="1"/>
    </font>
    <font>
      <sz val="9"/>
      <color rgb="FFFF0000"/>
      <name val="Franklin Gothic Medium"/>
      <family val="2"/>
      <charset val="1"/>
    </font>
    <font>
      <b/>
      <sz val="10"/>
      <color rgb="FF993300"/>
      <name val="Franklin Gothic Medium"/>
      <family val="2"/>
      <charset val="1"/>
    </font>
    <font>
      <sz val="10"/>
      <color rgb="FF339966"/>
      <name val="Franklin Gothic Medium"/>
      <family val="2"/>
      <charset val="1"/>
    </font>
    <font>
      <b/>
      <sz val="12"/>
      <name val="Franklin Gothic Medium"/>
      <family val="2"/>
      <charset val="1"/>
    </font>
    <font>
      <b/>
      <sz val="9"/>
      <color rgb="FF000000"/>
      <name val="Tahoma"/>
      <family val="2"/>
      <charset val="1"/>
    </font>
    <font>
      <sz val="8"/>
      <color rgb="FF000000"/>
      <name val="Times New Roman"/>
      <family val="1"/>
      <charset val="1"/>
    </font>
    <font>
      <sz val="8"/>
      <name val="Franklin Gothic Medium"/>
      <family val="2"/>
      <charset val="1"/>
    </font>
    <font>
      <sz val="8"/>
      <color rgb="FFFFFFFF"/>
      <name val="Franklin Gothic Medium"/>
      <family val="2"/>
      <charset val="1"/>
    </font>
    <font>
      <sz val="10"/>
      <name val="Tahoma"/>
      <family val="2"/>
      <charset val="1"/>
    </font>
    <font>
      <sz val="9"/>
      <color rgb="FFFFFFFF"/>
      <name val="Franklin Gothic Medium"/>
      <family val="2"/>
      <charset val="1"/>
    </font>
    <font>
      <b/>
      <sz val="9"/>
      <name val="Franklin Gothic Medium"/>
      <family val="2"/>
      <charset val="1"/>
    </font>
    <font>
      <b/>
      <sz val="11"/>
      <color rgb="FF000000"/>
      <name val="Franklin Gothic Medium"/>
      <family val="2"/>
      <charset val="1"/>
    </font>
    <font>
      <b/>
      <sz val="11"/>
      <color rgb="FF000000"/>
      <name val="Calibri"/>
      <family val="2"/>
      <charset val="1"/>
    </font>
    <font>
      <b/>
      <sz val="11"/>
      <color rgb="FFFFFFFF"/>
      <name val="Calibri"/>
      <family val="2"/>
      <charset val="1"/>
    </font>
    <font>
      <b/>
      <sz val="6"/>
      <color rgb="FFFFFFFF"/>
      <name val="Calibri"/>
      <family val="2"/>
      <charset val="1"/>
    </font>
    <font>
      <b/>
      <sz val="10"/>
      <color rgb="FFFFFFFF"/>
      <name val="Calibri"/>
      <family val="2"/>
      <charset val="1"/>
    </font>
    <font>
      <b/>
      <sz val="8"/>
      <color rgb="FFFFFFFF"/>
      <name val="Calibri"/>
      <family val="2"/>
      <charset val="1"/>
    </font>
    <font>
      <sz val="11"/>
      <color rgb="FF000000"/>
      <name val="Calibri"/>
      <family val="2"/>
    </font>
    <font>
      <b/>
      <sz val="11"/>
      <color rgb="FFFFFFFF"/>
      <name val="Franklin Gothic Medium"/>
      <family val="2"/>
      <charset val="1"/>
    </font>
    <font>
      <sz val="9"/>
      <color rgb="FF000000"/>
      <name val="Tahoma"/>
      <family val="2"/>
      <charset val="1"/>
    </font>
    <font>
      <sz val="9"/>
      <color rgb="FF000000"/>
      <name val="Franklin Gothic Medium"/>
      <family val="2"/>
      <charset val="1"/>
    </font>
    <font>
      <b/>
      <sz val="11"/>
      <name val="Calibri"/>
      <family val="2"/>
      <charset val="1"/>
    </font>
    <font>
      <b/>
      <sz val="10"/>
      <name val="Calibri"/>
      <family val="2"/>
      <charset val="1"/>
    </font>
    <font>
      <b/>
      <sz val="8"/>
      <name val="Calibri"/>
      <family val="2"/>
      <charset val="1"/>
    </font>
    <font>
      <sz val="11"/>
      <color rgb="FFFFFFFF"/>
      <name val="Calibri"/>
      <family val="2"/>
      <charset val="1"/>
    </font>
    <font>
      <sz val="11"/>
      <color rgb="FF333399"/>
      <name val="Calibri"/>
      <family val="2"/>
      <charset val="1"/>
    </font>
  </fonts>
  <fills count="14">
    <fill>
      <patternFill patternType="none"/>
    </fill>
    <fill>
      <patternFill patternType="gray125"/>
    </fill>
    <fill>
      <patternFill patternType="solid">
        <fgColor rgb="FF33CCCC"/>
        <bgColor rgb="FF00CCFF"/>
      </patternFill>
    </fill>
    <fill>
      <patternFill patternType="solid">
        <fgColor rgb="FFFFCC99"/>
        <bgColor rgb="FFC0C0C0"/>
      </patternFill>
    </fill>
    <fill>
      <patternFill patternType="solid">
        <fgColor rgb="FF969696"/>
        <bgColor rgb="FF808080"/>
      </patternFill>
    </fill>
    <fill>
      <patternFill patternType="solid">
        <fgColor rgb="FF339966"/>
        <bgColor rgb="FF008080"/>
      </patternFill>
    </fill>
    <fill>
      <patternFill patternType="solid">
        <fgColor rgb="FF333399"/>
        <bgColor rgb="FF003366"/>
      </patternFill>
    </fill>
    <fill>
      <patternFill patternType="solid">
        <fgColor rgb="FF800080"/>
        <bgColor rgb="FF800080"/>
      </patternFill>
    </fill>
    <fill>
      <patternFill patternType="solid">
        <fgColor rgb="FFFF6600"/>
        <bgColor rgb="FFFF9900"/>
      </patternFill>
    </fill>
    <fill>
      <patternFill patternType="solid">
        <fgColor rgb="FFFFFF00"/>
        <bgColor rgb="FFFFFF00"/>
      </patternFill>
    </fill>
    <fill>
      <patternFill patternType="solid">
        <fgColor rgb="FFC0C0C0"/>
        <bgColor rgb="FFCCCCFF"/>
      </patternFill>
    </fill>
    <fill>
      <patternFill patternType="solid">
        <fgColor rgb="FF808080"/>
        <bgColor rgb="FF969696"/>
      </patternFill>
    </fill>
    <fill>
      <patternFill patternType="solid">
        <fgColor rgb="FFFFFFFF"/>
        <bgColor rgb="FFFFFFCC"/>
      </patternFill>
    </fill>
    <fill>
      <patternFill patternType="solid">
        <fgColor rgb="FFFF8080"/>
        <bgColor rgb="FFFF99CC"/>
      </patternFill>
    </fill>
  </fills>
  <borders count="32">
    <border>
      <left/>
      <right/>
      <top/>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medium">
        <color auto="1"/>
      </left>
      <right/>
      <top/>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dashed">
        <color rgb="FF808080"/>
      </bottom>
      <diagonal/>
    </border>
    <border>
      <left style="medium">
        <color auto="1"/>
      </left>
      <right/>
      <top style="thin">
        <color auto="1"/>
      </top>
      <bottom style="hair">
        <color auto="1"/>
      </bottom>
      <diagonal/>
    </border>
    <border>
      <left style="medium">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top/>
      <bottom style="thin">
        <color auto="1"/>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diagonal/>
    </border>
    <border>
      <left style="medium">
        <color auto="1"/>
      </left>
      <right style="medium">
        <color auto="1"/>
      </right>
      <top style="thin">
        <color auto="1"/>
      </top>
      <bottom/>
      <diagonal/>
    </border>
  </borders>
  <cellStyleXfs count="10">
    <xf numFmtId="0" fontId="0" fillId="0" borderId="0"/>
    <xf numFmtId="0" fontId="1" fillId="0" borderId="0"/>
    <xf numFmtId="9" fontId="1" fillId="0" borderId="0" applyBorder="0" applyProtection="0"/>
    <xf numFmtId="0" fontId="33" fillId="2" borderId="0" applyBorder="0" applyProtection="0"/>
    <xf numFmtId="0" fontId="34" fillId="3" borderId="1" applyProtection="0"/>
    <xf numFmtId="0" fontId="22" fillId="4" borderId="2" applyProtection="0"/>
    <xf numFmtId="0" fontId="33" fillId="5" borderId="0" applyBorder="0" applyProtection="0"/>
    <xf numFmtId="0" fontId="33" fillId="6" borderId="0" applyBorder="0" applyProtection="0"/>
    <xf numFmtId="0" fontId="33" fillId="7" borderId="0" applyBorder="0" applyProtection="0"/>
    <xf numFmtId="0" fontId="33" fillId="8" borderId="0" applyBorder="0" applyProtection="0"/>
  </cellStyleXfs>
  <cellXfs count="223">
    <xf numFmtId="0" fontId="0" fillId="0" borderId="0" xfId="0"/>
    <xf numFmtId="0" fontId="2" fillId="0" borderId="0" xfId="1" applyFont="1"/>
    <xf numFmtId="0" fontId="5" fillId="0" borderId="0" xfId="1" applyFont="1"/>
    <xf numFmtId="0" fontId="6" fillId="0" borderId="0" xfId="1" applyFont="1" applyAlignment="1">
      <alignment horizontal="center"/>
    </xf>
    <xf numFmtId="0" fontId="2" fillId="0" borderId="0" xfId="1" applyFont="1" applyAlignment="1">
      <alignment horizontal="left" vertical="top" wrapText="1"/>
    </xf>
    <xf numFmtId="0" fontId="2" fillId="0" borderId="5" xfId="1" applyFont="1" applyBorder="1" applyAlignment="1">
      <alignment horizontal="left" vertical="top" wrapText="1"/>
    </xf>
    <xf numFmtId="0" fontId="2" fillId="0" borderId="6" xfId="1" applyFont="1" applyBorder="1" applyAlignment="1">
      <alignment horizontal="left" vertical="top" wrapText="1"/>
    </xf>
    <xf numFmtId="0" fontId="3" fillId="0" borderId="0" xfId="1" applyFont="1" applyAlignment="1">
      <alignment horizontal="center" vertical="center"/>
    </xf>
    <xf numFmtId="0" fontId="2" fillId="0" borderId="7" xfId="1" applyFont="1" applyBorder="1" applyAlignment="1">
      <alignment horizontal="left" vertical="top" wrapText="1"/>
    </xf>
    <xf numFmtId="0" fontId="1" fillId="0" borderId="0" xfId="1"/>
    <xf numFmtId="0" fontId="12" fillId="0" borderId="0" xfId="1" applyFont="1" applyAlignment="1">
      <alignment horizontal="center"/>
    </xf>
    <xf numFmtId="0" fontId="15" fillId="0" borderId="0" xfId="1" applyFont="1" applyProtection="1">
      <protection locked="0"/>
    </xf>
    <xf numFmtId="0" fontId="15" fillId="0" borderId="0" xfId="1" applyFont="1"/>
    <xf numFmtId="0" fontId="5" fillId="10" borderId="3" xfId="1" applyFont="1" applyFill="1" applyBorder="1" applyAlignment="1">
      <alignment horizontal="left" vertical="center" wrapText="1"/>
    </xf>
    <xf numFmtId="164" fontId="5" fillId="10" borderId="3" xfId="1" applyNumberFormat="1" applyFont="1" applyFill="1" applyBorder="1" applyAlignment="1" applyProtection="1">
      <alignment horizontal="left" vertical="center" wrapText="1"/>
      <protection locked="0"/>
    </xf>
    <xf numFmtId="0" fontId="5" fillId="10" borderId="10" xfId="1" applyFont="1" applyFill="1" applyBorder="1" applyAlignment="1">
      <alignment vertical="center"/>
    </xf>
    <xf numFmtId="0" fontId="5" fillId="10" borderId="3" xfId="1" applyFont="1" applyFill="1" applyBorder="1" applyAlignment="1">
      <alignment horizontal="left" vertical="center"/>
    </xf>
    <xf numFmtId="0" fontId="5" fillId="0" borderId="0" xfId="1" applyFont="1" applyAlignment="1">
      <alignment horizontal="center" vertical="center"/>
    </xf>
    <xf numFmtId="0" fontId="5" fillId="0" borderId="0" xfId="1" applyFont="1" applyAlignment="1">
      <alignment horizontal="left" vertical="center"/>
    </xf>
    <xf numFmtId="0" fontId="2" fillId="0" borderId="0" xfId="1" applyFont="1" applyAlignment="1">
      <alignment vertical="center"/>
    </xf>
    <xf numFmtId="0" fontId="16" fillId="11" borderId="12" xfId="1" applyFont="1" applyFill="1" applyBorder="1" applyAlignment="1">
      <alignment horizontal="center" vertical="center"/>
    </xf>
    <xf numFmtId="0" fontId="16" fillId="11" borderId="12" xfId="1" applyFont="1" applyFill="1" applyBorder="1" applyAlignment="1">
      <alignment horizontal="center"/>
    </xf>
    <xf numFmtId="0" fontId="15" fillId="0" borderId="0" xfId="1" applyFont="1" applyAlignment="1">
      <alignment vertical="center"/>
    </xf>
    <xf numFmtId="0" fontId="15" fillId="0" borderId="3" xfId="1" applyFont="1" applyBorder="1" applyAlignment="1" applyProtection="1">
      <alignment horizontal="center"/>
      <protection locked="0"/>
    </xf>
    <xf numFmtId="0" fontId="15" fillId="10" borderId="3" xfId="1" applyFont="1" applyFill="1" applyBorder="1" applyAlignment="1" applyProtection="1">
      <alignment horizontal="center"/>
      <protection hidden="1"/>
    </xf>
    <xf numFmtId="0" fontId="15" fillId="0" borderId="3" xfId="1" applyFont="1" applyBorder="1" applyAlignment="1" applyProtection="1">
      <alignment horizontal="left" vertical="center" wrapText="1"/>
      <protection locked="0"/>
    </xf>
    <xf numFmtId="0" fontId="15" fillId="10" borderId="3" xfId="1" applyFont="1" applyFill="1" applyBorder="1" applyAlignment="1">
      <alignment horizontal="center"/>
    </xf>
    <xf numFmtId="0" fontId="5" fillId="10" borderId="9" xfId="1" applyFont="1" applyFill="1" applyBorder="1" applyAlignment="1">
      <alignment vertical="center"/>
    </xf>
    <xf numFmtId="0" fontId="5" fillId="10" borderId="17" xfId="1" applyFont="1" applyFill="1" applyBorder="1" applyAlignment="1">
      <alignment vertical="center"/>
    </xf>
    <xf numFmtId="0" fontId="5" fillId="10" borderId="0" xfId="1" applyFont="1" applyFill="1"/>
    <xf numFmtId="0" fontId="5" fillId="0" borderId="19" xfId="1" applyFont="1" applyBorder="1"/>
    <xf numFmtId="0" fontId="5" fillId="0" borderId="20" xfId="1" applyFont="1" applyBorder="1"/>
    <xf numFmtId="0" fontId="5" fillId="0" borderId="0" xfId="1" applyFont="1" applyProtection="1">
      <protection hidden="1"/>
    </xf>
    <xf numFmtId="0" fontId="5" fillId="0" borderId="21" xfId="1" applyFont="1" applyBorder="1"/>
    <xf numFmtId="0" fontId="5" fillId="0" borderId="8" xfId="1" applyFont="1" applyBorder="1"/>
    <xf numFmtId="0" fontId="5" fillId="0" borderId="22" xfId="1" applyFont="1" applyBorder="1" applyProtection="1">
      <protection hidden="1"/>
    </xf>
    <xf numFmtId="0" fontId="5" fillId="0" borderId="23" xfId="1" applyFont="1" applyBorder="1"/>
    <xf numFmtId="10" fontId="5" fillId="0" borderId="23" xfId="1" applyNumberFormat="1" applyFont="1" applyBorder="1"/>
    <xf numFmtId="0" fontId="19" fillId="0" borderId="0" xfId="1" applyFont="1"/>
    <xf numFmtId="0" fontId="5" fillId="0" borderId="24" xfId="1" applyFont="1" applyBorder="1"/>
    <xf numFmtId="0" fontId="5" fillId="0" borderId="22" xfId="1" applyFont="1" applyBorder="1"/>
    <xf numFmtId="0" fontId="5" fillId="0" borderId="25" xfId="1" applyFont="1" applyBorder="1"/>
    <xf numFmtId="0" fontId="19" fillId="0" borderId="0" xfId="1" applyFont="1" applyAlignment="1">
      <alignment horizontal="center"/>
    </xf>
    <xf numFmtId="0" fontId="5" fillId="0" borderId="0" xfId="1" applyFont="1" applyAlignment="1">
      <alignment horizontal="center"/>
    </xf>
    <xf numFmtId="2" fontId="5" fillId="0" borderId="0" xfId="1" applyNumberFormat="1" applyFont="1" applyAlignment="1">
      <alignment horizontal="center"/>
    </xf>
    <xf numFmtId="2" fontId="5" fillId="0" borderId="0" xfId="2" applyNumberFormat="1" applyFont="1" applyBorder="1" applyAlignment="1" applyProtection="1">
      <alignment horizontal="center"/>
    </xf>
    <xf numFmtId="2" fontId="5" fillId="0" borderId="0" xfId="2" applyNumberFormat="1" applyFont="1" applyBorder="1" applyProtection="1"/>
    <xf numFmtId="2" fontId="19" fillId="0" borderId="0" xfId="2" applyNumberFormat="1" applyFont="1" applyBorder="1" applyProtection="1"/>
    <xf numFmtId="0" fontId="15" fillId="0" borderId="0" xfId="1" applyFont="1" applyAlignment="1">
      <alignment horizontal="center"/>
    </xf>
    <xf numFmtId="0" fontId="3" fillId="0" borderId="0" xfId="1" applyFont="1" applyAlignment="1">
      <alignment horizontal="right" vertical="center"/>
    </xf>
    <xf numFmtId="0" fontId="5" fillId="10" borderId="24" xfId="1" applyFont="1" applyFill="1" applyBorder="1" applyAlignment="1">
      <alignment horizontal="left" vertical="center"/>
    </xf>
    <xf numFmtId="0" fontId="5" fillId="10" borderId="26" xfId="1" applyFont="1" applyFill="1" applyBorder="1" applyAlignment="1">
      <alignment horizontal="left" vertical="center" wrapText="1"/>
    </xf>
    <xf numFmtId="49" fontId="5" fillId="10" borderId="17" xfId="1" applyNumberFormat="1" applyFont="1" applyFill="1" applyBorder="1" applyAlignment="1" applyProtection="1">
      <alignment horizontal="left" vertical="center" wrapText="1"/>
      <protection locked="0"/>
    </xf>
    <xf numFmtId="0" fontId="5" fillId="10" borderId="17" xfId="1" applyFont="1" applyFill="1" applyBorder="1" applyAlignment="1">
      <alignment horizontal="center" vertical="center" wrapText="1"/>
    </xf>
    <xf numFmtId="0" fontId="5" fillId="10" borderId="17" xfId="1" applyFont="1" applyFill="1" applyBorder="1" applyAlignment="1" applyProtection="1">
      <alignment horizontal="center" vertical="center" wrapText="1"/>
      <protection locked="0"/>
    </xf>
    <xf numFmtId="0" fontId="16" fillId="11" borderId="9" xfId="1" applyFont="1" applyFill="1" applyBorder="1" applyAlignment="1">
      <alignment horizontal="left" vertical="center" wrapText="1"/>
    </xf>
    <xf numFmtId="0" fontId="16" fillId="11" borderId="7" xfId="1" applyFont="1" applyFill="1" applyBorder="1" applyAlignment="1">
      <alignment horizontal="center" vertical="center" wrapText="1"/>
    </xf>
    <xf numFmtId="0" fontId="17" fillId="0" borderId="26" xfId="1" applyFont="1" applyBorder="1" applyAlignment="1" applyProtection="1">
      <alignment wrapText="1"/>
      <protection locked="0"/>
    </xf>
    <xf numFmtId="0" fontId="0" fillId="0" borderId="17" xfId="0" applyBorder="1" applyProtection="1">
      <protection locked="0"/>
    </xf>
    <xf numFmtId="0" fontId="15" fillId="0" borderId="3" xfId="1" applyFont="1" applyBorder="1" applyProtection="1">
      <protection locked="0"/>
    </xf>
    <xf numFmtId="0" fontId="15" fillId="0" borderId="3" xfId="1" applyFont="1" applyBorder="1" applyAlignment="1">
      <alignment horizontal="center"/>
    </xf>
    <xf numFmtId="0" fontId="5" fillId="0" borderId="0" xfId="0" applyFont="1" applyAlignment="1">
      <alignment horizontal="center"/>
    </xf>
    <xf numFmtId="0" fontId="5" fillId="0" borderId="22" xfId="0" applyFont="1" applyBorder="1" applyProtection="1">
      <protection hidden="1"/>
    </xf>
    <xf numFmtId="0" fontId="5" fillId="0" borderId="0" xfId="0" applyFont="1"/>
    <xf numFmtId="0" fontId="5" fillId="0" borderId="0" xfId="0" applyFont="1" applyAlignment="1">
      <alignment vertical="center"/>
    </xf>
    <xf numFmtId="0" fontId="5" fillId="0" borderId="0" xfId="0" applyFont="1" applyAlignment="1">
      <alignment horizontal="center" vertical="center"/>
    </xf>
    <xf numFmtId="166" fontId="5" fillId="0" borderId="0" xfId="2" applyNumberFormat="1" applyFont="1" applyBorder="1" applyProtection="1"/>
    <xf numFmtId="166" fontId="5" fillId="0" borderId="0" xfId="1" applyNumberFormat="1" applyFont="1"/>
    <xf numFmtId="9" fontId="0" fillId="0" borderId="0" xfId="0" applyNumberFormat="1"/>
    <xf numFmtId="2" fontId="0" fillId="0" borderId="0" xfId="0" applyNumberFormat="1"/>
    <xf numFmtId="0" fontId="20" fillId="0" borderId="0" xfId="0" applyFont="1"/>
    <xf numFmtId="0" fontId="20" fillId="0" borderId="0" xfId="0" applyFont="1" applyAlignment="1">
      <alignment vertical="top" wrapText="1"/>
    </xf>
    <xf numFmtId="10" fontId="21" fillId="0" borderId="22" xfId="0" applyNumberFormat="1" applyFont="1" applyBorder="1" applyAlignment="1">
      <alignment horizontal="center"/>
    </xf>
    <xf numFmtId="0" fontId="2" fillId="4" borderId="28" xfId="1" applyFont="1" applyFill="1" applyBorder="1"/>
    <xf numFmtId="0" fontId="5" fillId="10" borderId="19" xfId="1" applyFont="1" applyFill="1" applyBorder="1" applyAlignment="1">
      <alignment vertical="center"/>
    </xf>
    <xf numFmtId="164" fontId="5" fillId="10" borderId="29" xfId="1" applyNumberFormat="1" applyFont="1" applyFill="1" applyBorder="1" applyAlignment="1">
      <alignment vertical="center"/>
    </xf>
    <xf numFmtId="0" fontId="2" fillId="4" borderId="30" xfId="1" applyFont="1" applyFill="1" applyBorder="1" applyAlignment="1">
      <alignment vertical="center"/>
    </xf>
    <xf numFmtId="0" fontId="22" fillId="4" borderId="3" xfId="0" applyFont="1" applyFill="1" applyBorder="1" applyAlignment="1">
      <alignment horizontal="center" vertical="center"/>
    </xf>
    <xf numFmtId="0" fontId="22" fillId="4" borderId="3" xfId="0" applyFont="1" applyFill="1" applyBorder="1" applyAlignment="1">
      <alignment horizontal="center" vertical="top" wrapText="1"/>
    </xf>
    <xf numFmtId="0" fontId="22" fillId="4" borderId="3"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24" fillId="4" borderId="3" xfId="0" applyFont="1" applyFill="1" applyBorder="1" applyAlignment="1">
      <alignment horizontal="center" vertical="center"/>
    </xf>
    <xf numFmtId="9" fontId="22" fillId="4" borderId="3" xfId="0" applyNumberFormat="1" applyFont="1" applyFill="1" applyBorder="1" applyAlignment="1">
      <alignment horizontal="center" vertical="center" wrapText="1"/>
    </xf>
    <xf numFmtId="2" fontId="25" fillId="4" borderId="3" xfId="0" applyNumberFormat="1" applyFont="1" applyFill="1" applyBorder="1" applyAlignment="1">
      <alignment horizontal="center" vertical="center" wrapText="1"/>
    </xf>
    <xf numFmtId="0" fontId="22" fillId="4" borderId="3" xfId="0" applyFont="1" applyFill="1" applyBorder="1" applyAlignment="1">
      <alignment horizontal="left" vertical="center"/>
    </xf>
    <xf numFmtId="0" fontId="0" fillId="0" borderId="0" xfId="0" applyProtection="1">
      <protection locked="0"/>
    </xf>
    <xf numFmtId="0" fontId="0" fillId="0" borderId="0" xfId="0" applyProtection="1">
      <protection hidden="1"/>
    </xf>
    <xf numFmtId="9" fontId="0" fillId="0" borderId="0" xfId="0" applyNumberFormat="1" applyProtection="1">
      <protection locked="0"/>
    </xf>
    <xf numFmtId="9" fontId="0" fillId="0" borderId="0" xfId="0" applyNumberFormat="1" applyProtection="1">
      <protection hidden="1"/>
    </xf>
    <xf numFmtId="2" fontId="0" fillId="0" borderId="0" xfId="0" applyNumberFormat="1" applyProtection="1">
      <protection hidden="1"/>
    </xf>
    <xf numFmtId="164" fontId="5" fillId="10" borderId="10" xfId="1" applyNumberFormat="1" applyFont="1" applyFill="1" applyBorder="1" applyAlignment="1">
      <alignment vertical="center"/>
    </xf>
    <xf numFmtId="0" fontId="2" fillId="4" borderId="28" xfId="1" applyFont="1" applyFill="1" applyBorder="1" applyAlignment="1">
      <alignment vertical="center"/>
    </xf>
    <xf numFmtId="0" fontId="27" fillId="4" borderId="0" xfId="0" applyFont="1" applyFill="1"/>
    <xf numFmtId="2" fontId="27" fillId="4" borderId="0" xfId="0" applyNumberFormat="1" applyFont="1" applyFill="1"/>
    <xf numFmtId="10" fontId="27" fillId="4" borderId="0" xfId="0" applyNumberFormat="1" applyFont="1" applyFill="1"/>
    <xf numFmtId="0" fontId="21" fillId="10" borderId="3" xfId="0" applyFont="1" applyFill="1" applyBorder="1"/>
    <xf numFmtId="2" fontId="0" fillId="0" borderId="3" xfId="0" applyNumberFormat="1" applyBorder="1" applyProtection="1">
      <protection hidden="1"/>
    </xf>
    <xf numFmtId="0" fontId="21" fillId="12" borderId="0" xfId="0" applyFont="1" applyFill="1"/>
    <xf numFmtId="0" fontId="21" fillId="10" borderId="3" xfId="0" applyFont="1" applyFill="1" applyBorder="1" applyAlignment="1">
      <alignment wrapText="1"/>
    </xf>
    <xf numFmtId="2" fontId="0" fillId="12" borderId="3" xfId="0" applyNumberFormat="1" applyFill="1" applyBorder="1" applyProtection="1">
      <protection hidden="1"/>
    </xf>
    <xf numFmtId="2" fontId="0" fillId="12" borderId="3" xfId="0" applyNumberFormat="1" applyFill="1" applyBorder="1"/>
    <xf numFmtId="0" fontId="21" fillId="0" borderId="0" xfId="0" applyFont="1"/>
    <xf numFmtId="0" fontId="22" fillId="10" borderId="3" xfId="0" applyFont="1" applyFill="1" applyBorder="1" applyAlignment="1">
      <alignment wrapText="1"/>
    </xf>
    <xf numFmtId="0" fontId="22" fillId="10" borderId="3" xfId="0" applyFont="1" applyFill="1" applyBorder="1"/>
    <xf numFmtId="0" fontId="23" fillId="10" borderId="3" xfId="0" applyFont="1" applyFill="1" applyBorder="1" applyAlignment="1">
      <alignment wrapText="1"/>
    </xf>
    <xf numFmtId="0" fontId="24" fillId="10" borderId="3" xfId="0" applyFont="1" applyFill="1" applyBorder="1"/>
    <xf numFmtId="9" fontId="22" fillId="10" borderId="3" xfId="0" applyNumberFormat="1" applyFont="1" applyFill="1" applyBorder="1"/>
    <xf numFmtId="2" fontId="25" fillId="10" borderId="3" xfId="0" applyNumberFormat="1" applyFont="1" applyFill="1" applyBorder="1"/>
    <xf numFmtId="0" fontId="22" fillId="10" borderId="3" xfId="0" applyFont="1" applyFill="1" applyBorder="1" applyAlignment="1">
      <alignment horizontal="center"/>
    </xf>
    <xf numFmtId="0" fontId="0" fillId="0" borderId="0" xfId="0" applyAlignment="1" applyProtection="1">
      <alignment wrapText="1"/>
      <protection locked="0"/>
    </xf>
    <xf numFmtId="4" fontId="0" fillId="0" borderId="0" xfId="0" applyNumberFormat="1"/>
    <xf numFmtId="0" fontId="2" fillId="4" borderId="3" xfId="1" applyFont="1" applyFill="1" applyBorder="1"/>
    <xf numFmtId="164" fontId="5" fillId="10" borderId="3" xfId="1" applyNumberFormat="1" applyFont="1" applyFill="1" applyBorder="1" applyAlignment="1">
      <alignment vertical="center"/>
    </xf>
    <xf numFmtId="0" fontId="2" fillId="4" borderId="3" xfId="1" applyFont="1" applyFill="1" applyBorder="1" applyAlignment="1">
      <alignment vertical="center"/>
    </xf>
    <xf numFmtId="4" fontId="21" fillId="10" borderId="3" xfId="0" applyNumberFormat="1" applyFont="1" applyFill="1" applyBorder="1"/>
    <xf numFmtId="4" fontId="0" fillId="10" borderId="3" xfId="0" applyNumberFormat="1" applyFill="1" applyBorder="1" applyProtection="1">
      <protection hidden="1"/>
    </xf>
    <xf numFmtId="0" fontId="0" fillId="0" borderId="3" xfId="0" applyBorder="1"/>
    <xf numFmtId="4" fontId="0" fillId="0" borderId="3" xfId="0" applyNumberFormat="1" applyBorder="1" applyProtection="1">
      <protection hidden="1"/>
    </xf>
    <xf numFmtId="4" fontId="0" fillId="0" borderId="0" xfId="0" applyNumberFormat="1" applyProtection="1">
      <protection hidden="1"/>
    </xf>
    <xf numFmtId="0" fontId="29" fillId="4" borderId="0" xfId="0" applyFont="1" applyFill="1"/>
    <xf numFmtId="0" fontId="5" fillId="10" borderId="28" xfId="1" applyFont="1" applyFill="1" applyBorder="1" applyAlignment="1">
      <alignment vertical="center"/>
    </xf>
    <xf numFmtId="0" fontId="30" fillId="10" borderId="3" xfId="0" applyFont="1" applyFill="1" applyBorder="1" applyAlignment="1">
      <alignment vertical="center" wrapText="1"/>
    </xf>
    <xf numFmtId="0" fontId="30" fillId="10" borderId="3" xfId="0" applyFont="1" applyFill="1" applyBorder="1" applyAlignment="1">
      <alignment wrapText="1"/>
    </xf>
    <xf numFmtId="0" fontId="30" fillId="10" borderId="3" xfId="0" applyFont="1" applyFill="1" applyBorder="1"/>
    <xf numFmtId="0" fontId="31" fillId="10" borderId="3" xfId="0" applyFont="1" applyFill="1" applyBorder="1"/>
    <xf numFmtId="2" fontId="32" fillId="10" borderId="3" xfId="0" applyNumberFormat="1" applyFont="1" applyFill="1" applyBorder="1"/>
    <xf numFmtId="0" fontId="30" fillId="10" borderId="3" xfId="0" applyFont="1" applyFill="1" applyBorder="1" applyAlignment="1">
      <alignment horizontal="center" wrapText="1"/>
    </xf>
    <xf numFmtId="0" fontId="0" fillId="0" borderId="0" xfId="0" applyAlignment="1" applyProtection="1">
      <alignment vertical="center"/>
      <protection locked="0"/>
    </xf>
    <xf numFmtId="0" fontId="5" fillId="10" borderId="20" xfId="1" applyFont="1" applyFill="1" applyBorder="1" applyAlignment="1">
      <alignment vertical="center"/>
    </xf>
    <xf numFmtId="0" fontId="5" fillId="10" borderId="21" xfId="1" applyFont="1" applyFill="1" applyBorder="1" applyAlignment="1">
      <alignment horizontal="left" vertical="center"/>
    </xf>
    <xf numFmtId="164" fontId="5" fillId="10" borderId="29" xfId="1" applyNumberFormat="1" applyFont="1" applyFill="1" applyBorder="1" applyAlignment="1">
      <alignment horizontal="center" vertical="center"/>
    </xf>
    <xf numFmtId="0" fontId="30" fillId="4" borderId="0" xfId="0" applyFont="1" applyFill="1" applyAlignment="1">
      <alignment vertical="top" wrapText="1"/>
    </xf>
    <xf numFmtId="0" fontId="30" fillId="4" borderId="0" xfId="3" applyFont="1" applyFill="1" applyBorder="1" applyAlignment="1" applyProtection="1">
      <alignment vertical="top" wrapText="1"/>
    </xf>
    <xf numFmtId="0" fontId="30" fillId="4" borderId="0" xfId="0" applyFont="1" applyFill="1"/>
    <xf numFmtId="0" fontId="30" fillId="4" borderId="0" xfId="0" applyFont="1" applyFill="1" applyAlignment="1">
      <alignment wrapText="1"/>
    </xf>
    <xf numFmtId="0" fontId="23" fillId="4" borderId="0" xfId="0" applyFont="1" applyFill="1" applyAlignment="1">
      <alignment wrapText="1"/>
    </xf>
    <xf numFmtId="0" fontId="31" fillId="4" borderId="0" xfId="0" applyFont="1" applyFill="1"/>
    <xf numFmtId="9" fontId="32" fillId="4" borderId="0" xfId="3" applyNumberFormat="1" applyFont="1" applyFill="1" applyBorder="1" applyAlignment="1" applyProtection="1">
      <alignment wrapText="1"/>
    </xf>
    <xf numFmtId="2" fontId="32" fillId="4" borderId="0" xfId="0" applyNumberFormat="1" applyFont="1" applyFill="1"/>
    <xf numFmtId="0" fontId="30" fillId="4" borderId="0" xfId="0" applyFont="1" applyFill="1" applyAlignment="1">
      <alignment horizontal="center"/>
    </xf>
    <xf numFmtId="0" fontId="0" fillId="0" borderId="0" xfId="0" applyAlignment="1">
      <alignment wrapText="1"/>
    </xf>
    <xf numFmtId="0" fontId="30" fillId="4" borderId="3" xfId="3" applyFont="1" applyFill="1" applyBorder="1" applyProtection="1"/>
    <xf numFmtId="4" fontId="30" fillId="4" borderId="3" xfId="3" applyNumberFormat="1" applyFont="1" applyFill="1" applyBorder="1" applyProtection="1"/>
    <xf numFmtId="0" fontId="0" fillId="4" borderId="3" xfId="0" applyFill="1" applyBorder="1"/>
    <xf numFmtId="0" fontId="21" fillId="4" borderId="3" xfId="0" applyFont="1" applyFill="1" applyBorder="1"/>
    <xf numFmtId="4" fontId="21" fillId="4" borderId="3" xfId="0" applyNumberFormat="1" applyFont="1" applyFill="1" applyBorder="1" applyProtection="1">
      <protection hidden="1"/>
    </xf>
    <xf numFmtId="10" fontId="0" fillId="0" borderId="0" xfId="0" applyNumberFormat="1"/>
    <xf numFmtId="0" fontId="34" fillId="3" borderId="1" xfId="4" applyProtection="1"/>
    <xf numFmtId="0" fontId="22" fillId="4" borderId="2" xfId="5" applyProtection="1"/>
    <xf numFmtId="0" fontId="33" fillId="5" borderId="0" xfId="6" applyBorder="1" applyAlignment="1" applyProtection="1">
      <alignment wrapText="1"/>
    </xf>
    <xf numFmtId="10" fontId="33" fillId="6" borderId="0" xfId="7" applyNumberFormat="1" applyBorder="1" applyProtection="1"/>
    <xf numFmtId="0" fontId="33" fillId="7" borderId="0" xfId="8" applyBorder="1" applyAlignment="1" applyProtection="1">
      <alignment wrapText="1"/>
    </xf>
    <xf numFmtId="0" fontId="33" fillId="13" borderId="0" xfId="8" applyFill="1" applyBorder="1" applyAlignment="1" applyProtection="1">
      <alignment wrapText="1"/>
    </xf>
    <xf numFmtId="0" fontId="33" fillId="2" borderId="0" xfId="3" applyBorder="1" applyProtection="1"/>
    <xf numFmtId="10" fontId="33" fillId="8" borderId="0" xfId="9" applyNumberFormat="1" applyBorder="1" applyAlignment="1" applyProtection="1">
      <alignment wrapText="1"/>
    </xf>
    <xf numFmtId="10" fontId="33" fillId="8" borderId="0" xfId="9" applyNumberFormat="1" applyBorder="1" applyAlignment="1" applyProtection="1">
      <alignment vertical="center" wrapText="1"/>
    </xf>
    <xf numFmtId="0" fontId="33" fillId="13" borderId="0" xfId="0" applyFont="1" applyFill="1" applyAlignment="1">
      <alignment vertical="center" wrapText="1"/>
    </xf>
    <xf numFmtId="0" fontId="0" fillId="0" borderId="0" xfId="0" applyAlignment="1">
      <alignment vertical="top" wrapText="1"/>
    </xf>
    <xf numFmtId="0" fontId="26" fillId="0" borderId="0" xfId="0" applyFont="1" applyAlignment="1" applyProtection="1">
      <alignment wrapText="1"/>
      <protection locked="0"/>
    </xf>
    <xf numFmtId="0" fontId="5" fillId="9" borderId="3" xfId="1" applyFont="1" applyFill="1" applyBorder="1" applyAlignment="1">
      <alignment horizontal="left" wrapText="1"/>
    </xf>
    <xf numFmtId="2" fontId="5" fillId="9" borderId="3" xfId="1" applyNumberFormat="1" applyFont="1" applyFill="1" applyBorder="1" applyAlignment="1" applyProtection="1">
      <alignment horizontal="center"/>
      <protection hidden="1"/>
    </xf>
    <xf numFmtId="49" fontId="2" fillId="0" borderId="3" xfId="1" applyNumberFormat="1" applyFont="1" applyBorder="1" applyAlignment="1" applyProtection="1">
      <alignment horizontal="center" vertical="top" wrapText="1"/>
      <protection locked="0"/>
    </xf>
    <xf numFmtId="0" fontId="2" fillId="0" borderId="3" xfId="1" applyFont="1" applyBorder="1" applyAlignment="1" applyProtection="1">
      <alignment horizontal="center" vertical="top" wrapText="1"/>
      <protection locked="0"/>
    </xf>
    <xf numFmtId="2" fontId="9" fillId="0" borderId="3" xfId="1" applyNumberFormat="1" applyFont="1" applyBorder="1" applyAlignment="1" applyProtection="1">
      <alignment horizontal="center"/>
      <protection hidden="1"/>
    </xf>
    <xf numFmtId="0" fontId="11" fillId="0" borderId="3" xfId="1" applyFont="1" applyBorder="1" applyAlignment="1">
      <alignment horizontal="center"/>
    </xf>
    <xf numFmtId="0" fontId="2" fillId="0" borderId="3" xfId="1" applyFont="1" applyBorder="1" applyAlignment="1" applyProtection="1">
      <alignment horizontal="center"/>
      <protection hidden="1"/>
    </xf>
    <xf numFmtId="0" fontId="4" fillId="0" borderId="3" xfId="1" applyFont="1" applyBorder="1" applyAlignment="1">
      <alignment horizontal="left" wrapText="1"/>
    </xf>
    <xf numFmtId="0" fontId="4" fillId="0" borderId="3" xfId="1" applyFont="1" applyBorder="1" applyAlignment="1" applyProtection="1">
      <alignment horizontal="left" vertical="center"/>
      <protection locked="0"/>
    </xf>
    <xf numFmtId="0" fontId="7" fillId="0" borderId="3" xfId="1" applyFont="1" applyBorder="1" applyAlignment="1">
      <alignment horizontal="center" vertical="center" textRotation="90" wrapText="1"/>
    </xf>
    <xf numFmtId="0" fontId="4" fillId="0" borderId="3" xfId="1" applyFont="1" applyBorder="1" applyAlignment="1">
      <alignment horizontal="center" vertical="center" wrapText="1"/>
    </xf>
    <xf numFmtId="0" fontId="4" fillId="0" borderId="3" xfId="1" applyFont="1" applyBorder="1" applyAlignment="1">
      <alignment horizontal="center" wrapText="1"/>
    </xf>
    <xf numFmtId="0" fontId="8" fillId="0" borderId="3" xfId="1" applyFont="1" applyBorder="1" applyAlignment="1">
      <alignment horizontal="center"/>
    </xf>
    <xf numFmtId="0" fontId="2" fillId="0" borderId="3" xfId="1" applyFont="1" applyBorder="1" applyAlignment="1">
      <alignment horizontal="center"/>
    </xf>
    <xf numFmtId="0" fontId="10" fillId="0" borderId="3" xfId="1" applyFont="1" applyBorder="1" applyAlignment="1">
      <alignment horizontal="center"/>
    </xf>
    <xf numFmtId="0" fontId="4" fillId="0" borderId="3" xfId="1" applyFont="1" applyBorder="1" applyAlignment="1">
      <alignment horizontal="left" vertical="center"/>
    </xf>
    <xf numFmtId="0" fontId="5" fillId="0" borderId="3" xfId="1" applyFont="1" applyBorder="1" applyProtection="1">
      <protection locked="0"/>
    </xf>
    <xf numFmtId="0" fontId="5" fillId="0" borderId="4" xfId="1" applyFont="1" applyBorder="1" applyAlignment="1" applyProtection="1">
      <alignment horizontal="left"/>
      <protection locked="0"/>
    </xf>
    <xf numFmtId="165" fontId="5" fillId="0" borderId="4" xfId="1" applyNumberFormat="1" applyFont="1" applyBorder="1" applyAlignment="1" applyProtection="1">
      <alignment horizontal="right"/>
      <protection locked="0"/>
    </xf>
    <xf numFmtId="0" fontId="5" fillId="0" borderId="3" xfId="1" applyFont="1" applyBorder="1" applyAlignment="1" applyProtection="1">
      <alignment horizontal="left"/>
      <protection locked="0"/>
    </xf>
    <xf numFmtId="0" fontId="5" fillId="0" borderId="3" xfId="1" applyFont="1" applyBorder="1" applyAlignment="1" applyProtection="1">
      <alignment horizontal="left" vertical="center"/>
      <protection locked="0"/>
    </xf>
    <xf numFmtId="0" fontId="5" fillId="0" borderId="3" xfId="1" applyFont="1" applyBorder="1" applyAlignment="1" applyProtection="1">
      <alignment vertical="center"/>
      <protection locked="0"/>
    </xf>
    <xf numFmtId="164" fontId="5" fillId="0" borderId="3" xfId="1" applyNumberFormat="1" applyFont="1" applyBorder="1" applyAlignment="1" applyProtection="1">
      <alignment horizontal="left" vertical="center"/>
      <protection locked="0"/>
    </xf>
    <xf numFmtId="0" fontId="3" fillId="0" borderId="3" xfId="1" applyFont="1" applyBorder="1" applyAlignment="1">
      <alignment horizontal="center" vertical="center"/>
    </xf>
    <xf numFmtId="0" fontId="15" fillId="0" borderId="14" xfId="1" applyFont="1" applyBorder="1" applyAlignment="1" applyProtection="1">
      <alignment horizontal="left" vertical="center"/>
      <protection locked="0"/>
    </xf>
    <xf numFmtId="0" fontId="15" fillId="0" borderId="3" xfId="1" applyFont="1" applyBorder="1" applyAlignment="1" applyProtection="1">
      <alignment horizontal="left" vertical="center" wrapText="1"/>
      <protection locked="0"/>
    </xf>
    <xf numFmtId="0" fontId="17" fillId="0" borderId="13" xfId="1" applyFont="1" applyBorder="1" applyAlignment="1" applyProtection="1">
      <alignment wrapText="1"/>
      <protection locked="0"/>
    </xf>
    <xf numFmtId="0" fontId="3" fillId="0" borderId="8" xfId="1" applyFont="1" applyBorder="1" applyAlignment="1">
      <alignment horizontal="center" vertical="center"/>
    </xf>
    <xf numFmtId="0" fontId="5" fillId="10" borderId="9" xfId="1" applyFont="1" applyFill="1" applyBorder="1" applyAlignment="1">
      <alignment horizontal="left" vertical="center"/>
    </xf>
    <xf numFmtId="0" fontId="5" fillId="10" borderId="3" xfId="1" applyFont="1" applyFill="1" applyBorder="1" applyAlignment="1">
      <alignment horizontal="left" vertical="center" wrapText="1"/>
    </xf>
    <xf numFmtId="0" fontId="5" fillId="10" borderId="10" xfId="1" applyFont="1" applyFill="1" applyBorder="1" applyAlignment="1">
      <alignment vertical="center"/>
    </xf>
    <xf numFmtId="0" fontId="5" fillId="10" borderId="11" xfId="1" applyFont="1" applyFill="1" applyBorder="1" applyAlignment="1">
      <alignment horizontal="left" vertical="center" wrapText="1"/>
    </xf>
    <xf numFmtId="0" fontId="16" fillId="11" borderId="10" xfId="1" applyFont="1" applyFill="1" applyBorder="1" applyAlignment="1">
      <alignment horizontal="center" vertical="center" wrapText="1"/>
    </xf>
    <xf numFmtId="0" fontId="16" fillId="11" borderId="7" xfId="1" applyFont="1" applyFill="1" applyBorder="1" applyAlignment="1">
      <alignment horizontal="left" wrapText="1"/>
    </xf>
    <xf numFmtId="0" fontId="18" fillId="11" borderId="18" xfId="1" applyFont="1" applyFill="1" applyBorder="1" applyAlignment="1">
      <alignment horizontal="center" vertical="center" wrapText="1"/>
    </xf>
    <xf numFmtId="0" fontId="18" fillId="11" borderId="9" xfId="1" applyFont="1" applyFill="1" applyBorder="1" applyAlignment="1">
      <alignment horizontal="center" vertical="center" wrapText="1"/>
    </xf>
    <xf numFmtId="0" fontId="18" fillId="11" borderId="17" xfId="1" applyFont="1" applyFill="1" applyBorder="1" applyAlignment="1">
      <alignment horizontal="center" vertical="center"/>
    </xf>
    <xf numFmtId="0" fontId="18" fillId="11" borderId="17" xfId="1" applyFont="1" applyFill="1" applyBorder="1" applyAlignment="1">
      <alignment horizontal="center" vertical="center" wrapText="1"/>
    </xf>
    <xf numFmtId="0" fontId="3" fillId="0" borderId="15" xfId="1" applyFont="1" applyBorder="1" applyAlignment="1">
      <alignment horizontal="right" vertical="center"/>
    </xf>
    <xf numFmtId="0" fontId="5" fillId="10" borderId="10" xfId="1" applyFont="1" applyFill="1" applyBorder="1" applyAlignment="1">
      <alignment horizontal="left" vertical="center"/>
    </xf>
    <xf numFmtId="0" fontId="5" fillId="10" borderId="16" xfId="1" applyFont="1" applyFill="1" applyBorder="1" applyAlignment="1">
      <alignment horizontal="left" vertical="center"/>
    </xf>
    <xf numFmtId="0" fontId="5" fillId="10" borderId="3" xfId="1" applyFont="1" applyFill="1" applyBorder="1" applyAlignment="1">
      <alignment horizontal="center" vertical="center"/>
    </xf>
    <xf numFmtId="0" fontId="5" fillId="10" borderId="16" xfId="1" applyFont="1" applyFill="1" applyBorder="1" applyAlignment="1">
      <alignment horizontal="center" vertical="center" wrapText="1"/>
    </xf>
    <xf numFmtId="0" fontId="5" fillId="10" borderId="26" xfId="1" applyFont="1" applyFill="1" applyBorder="1" applyAlignment="1">
      <alignment horizontal="left" vertical="center" wrapText="1"/>
    </xf>
    <xf numFmtId="0" fontId="18" fillId="11" borderId="18" xfId="0" applyFont="1" applyFill="1" applyBorder="1" applyAlignment="1">
      <alignment horizontal="center" vertical="center" wrapText="1"/>
    </xf>
    <xf numFmtId="0" fontId="18" fillId="11" borderId="17" xfId="0" applyFont="1" applyFill="1" applyBorder="1" applyAlignment="1">
      <alignment horizontal="center" vertical="center" wrapText="1"/>
    </xf>
    <xf numFmtId="0" fontId="18" fillId="11" borderId="27" xfId="0" applyFont="1" applyFill="1" applyBorder="1" applyAlignment="1">
      <alignment horizontal="center" vertical="center" wrapText="1"/>
    </xf>
    <xf numFmtId="0" fontId="18" fillId="11" borderId="17" xfId="0" applyFont="1" applyFill="1" applyBorder="1" applyAlignment="1">
      <alignment horizontal="center" vertical="center"/>
    </xf>
    <xf numFmtId="0" fontId="5" fillId="10" borderId="3" xfId="1" applyFont="1" applyFill="1" applyBorder="1" applyAlignment="1">
      <alignment horizontal="center" vertical="center" wrapText="1"/>
    </xf>
    <xf numFmtId="0" fontId="20" fillId="0" borderId="0" xfId="0" applyFont="1" applyAlignment="1">
      <alignment horizontal="center"/>
    </xf>
    <xf numFmtId="0" fontId="5" fillId="10" borderId="19" xfId="1" applyFont="1" applyFill="1" applyBorder="1" applyAlignment="1">
      <alignment vertical="center"/>
    </xf>
    <xf numFmtId="164" fontId="5" fillId="10" borderId="29" xfId="1" applyNumberFormat="1" applyFont="1" applyFill="1" applyBorder="1" applyAlignment="1" applyProtection="1">
      <alignment vertical="center"/>
      <protection locked="0"/>
    </xf>
    <xf numFmtId="0" fontId="5" fillId="10" borderId="4" xfId="1" applyFont="1" applyFill="1" applyBorder="1" applyAlignment="1">
      <alignment horizontal="left" vertical="center" wrapText="1"/>
    </xf>
    <xf numFmtId="0" fontId="5" fillId="10" borderId="10" xfId="1" applyFont="1" applyFill="1" applyBorder="1" applyAlignment="1" applyProtection="1">
      <alignment horizontal="left" vertical="center"/>
      <protection hidden="1"/>
    </xf>
    <xf numFmtId="0" fontId="5" fillId="10" borderId="26" xfId="1" applyFont="1" applyFill="1" applyBorder="1" applyAlignment="1" applyProtection="1">
      <alignment horizontal="left" vertical="center" wrapText="1"/>
      <protection hidden="1"/>
    </xf>
    <xf numFmtId="0" fontId="5" fillId="10" borderId="27" xfId="1" applyFont="1" applyFill="1" applyBorder="1" applyAlignment="1" applyProtection="1">
      <alignment vertical="center"/>
      <protection hidden="1"/>
    </xf>
    <xf numFmtId="164" fontId="5" fillId="10" borderId="10" xfId="1" applyNumberFormat="1" applyFont="1" applyFill="1" applyBorder="1" applyAlignment="1" applyProtection="1">
      <alignment vertical="center"/>
      <protection locked="0"/>
    </xf>
    <xf numFmtId="0" fontId="5" fillId="10" borderId="27" xfId="1" applyFont="1" applyFill="1" applyBorder="1" applyAlignment="1">
      <alignment vertical="center"/>
    </xf>
    <xf numFmtId="0" fontId="5" fillId="10" borderId="3" xfId="1" applyFont="1" applyFill="1" applyBorder="1" applyAlignment="1">
      <alignment horizontal="left" vertical="center"/>
    </xf>
    <xf numFmtId="0" fontId="5" fillId="10" borderId="3" xfId="1" applyFont="1" applyFill="1" applyBorder="1" applyAlignment="1">
      <alignment vertical="center"/>
    </xf>
    <xf numFmtId="164" fontId="5" fillId="10" borderId="3" xfId="1" applyNumberFormat="1" applyFont="1" applyFill="1" applyBorder="1" applyAlignment="1" applyProtection="1">
      <alignment vertical="center"/>
      <protection locked="0"/>
    </xf>
    <xf numFmtId="0" fontId="0" fillId="4" borderId="22" xfId="0" applyFill="1" applyBorder="1" applyProtection="1">
      <protection locked="0"/>
    </xf>
    <xf numFmtId="0" fontId="5" fillId="10" borderId="31" xfId="1" applyFont="1" applyFill="1" applyBorder="1" applyAlignment="1">
      <alignment vertical="center"/>
    </xf>
    <xf numFmtId="164" fontId="5" fillId="10" borderId="29" xfId="1" applyNumberFormat="1" applyFont="1" applyFill="1" applyBorder="1" applyAlignment="1" applyProtection="1">
      <alignment vertical="center"/>
      <protection locked="0" hidden="1"/>
    </xf>
  </cellXfs>
  <cellStyles count="10">
    <cellStyle name="Excel_BuiltIn_Célula de Verificação" xfId="5" xr:uid="{00000000-0005-0000-0000-000000000000}"/>
    <cellStyle name="Excel_BuiltIn_Ênfase1" xfId="7" xr:uid="{00000000-0005-0000-0000-000001000000}"/>
    <cellStyle name="Excel_BuiltIn_Ênfase3" xfId="6" xr:uid="{00000000-0005-0000-0000-000002000000}"/>
    <cellStyle name="Excel_BuiltIn_Ênfase4" xfId="8" xr:uid="{00000000-0005-0000-0000-000003000000}"/>
    <cellStyle name="Excel_BuiltIn_Ênfase5" xfId="3" xr:uid="{00000000-0005-0000-0000-000004000000}"/>
    <cellStyle name="Excel_BuiltIn_Ênfase6" xfId="9" xr:uid="{00000000-0005-0000-0000-000005000000}"/>
    <cellStyle name="Excel_BuiltIn_Entrada" xfId="4" xr:uid="{00000000-0005-0000-0000-000006000000}"/>
    <cellStyle name="Normal" xfId="0" builtinId="0"/>
    <cellStyle name="Normal 2" xfId="1" xr:uid="{00000000-0005-0000-0000-000008000000}"/>
    <cellStyle name="Porcentagem_Artefato de Medição Projetos Desenvolvimento DSI 2013-03-11" xfId="2" xr:uid="{00000000-0005-0000-0000-000009000000}"/>
  </cellStyles>
  <dxfs count="0"/>
  <tableStyles count="1" defaultTableStyle="TableStyleMedium2" defaultPivotStyle="PivotStyleLight16">
    <tableStyle name="MySqlDefault"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28440</xdr:colOff>
      <xdr:row>0</xdr:row>
      <xdr:rowOff>28440</xdr:rowOff>
    </xdr:from>
    <xdr:to>
      <xdr:col>4</xdr:col>
      <xdr:colOff>28080</xdr:colOff>
      <xdr:row>2</xdr:row>
      <xdr:rowOff>113760</xdr:rowOff>
    </xdr:to>
    <xdr:pic>
      <xdr:nvPicPr>
        <xdr:cNvPr id="2" name="Picture 9">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28440" y="28440"/>
          <a:ext cx="845280" cy="389880"/>
        </a:xfrm>
        <a:prstGeom prst="rect">
          <a:avLst/>
        </a:prstGeom>
        <a:ln w="0">
          <a:noFill/>
        </a:ln>
      </xdr:spPr>
    </xdr:pic>
    <xdr:clientData/>
  </xdr:twoCellAnchor>
  <xdr:twoCellAnchor>
    <xdr:from>
      <xdr:col>0</xdr:col>
      <xdr:colOff>28440</xdr:colOff>
      <xdr:row>0</xdr:row>
      <xdr:rowOff>28440</xdr:rowOff>
    </xdr:from>
    <xdr:to>
      <xdr:col>4</xdr:col>
      <xdr:colOff>371160</xdr:colOff>
      <xdr:row>2</xdr:row>
      <xdr:rowOff>323280</xdr:rowOff>
    </xdr:to>
    <xdr:pic>
      <xdr:nvPicPr>
        <xdr:cNvPr id="3" name="Figura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28440" y="28440"/>
          <a:ext cx="1188360" cy="599400"/>
        </a:xfrm>
        <a:prstGeom prst="rect">
          <a:avLst/>
        </a:prstGeom>
        <a:ln w="0">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713520</xdr:colOff>
      <xdr:row>2</xdr:row>
      <xdr:rowOff>256680</xdr:rowOff>
    </xdr:to>
    <xdr:pic>
      <xdr:nvPicPr>
        <xdr:cNvPr id="2" name="Imagem 3">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a:stretch/>
      </xdr:blipFill>
      <xdr:spPr>
        <a:xfrm>
          <a:off x="0" y="0"/>
          <a:ext cx="1294545" cy="647205"/>
        </a:xfrm>
        <a:prstGeom prst="rect">
          <a:avLst/>
        </a:prstGeom>
        <a:ln w="0">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1409040</xdr:colOff>
      <xdr:row>2</xdr:row>
      <xdr:rowOff>246960</xdr:rowOff>
    </xdr:to>
    <xdr:pic>
      <xdr:nvPicPr>
        <xdr:cNvPr id="13" name="Figura1">
          <a:extLst>
            <a:ext uri="{FF2B5EF4-FFF2-40B4-BE49-F238E27FC236}">
              <a16:creationId xmlns:a16="http://schemas.microsoft.com/office/drawing/2014/main" id="{00000000-0008-0000-0B00-00000D000000}"/>
            </a:ext>
          </a:extLst>
        </xdr:cNvPr>
        <xdr:cNvPicPr/>
      </xdr:nvPicPr>
      <xdr:blipFill>
        <a:blip xmlns:r="http://schemas.openxmlformats.org/officeDocument/2006/relationships" r:embed="rId1"/>
        <a:stretch/>
      </xdr:blipFill>
      <xdr:spPr>
        <a:xfrm>
          <a:off x="0" y="0"/>
          <a:ext cx="1409040" cy="637200"/>
        </a:xfrm>
        <a:prstGeom prst="rect">
          <a:avLst/>
        </a:prstGeom>
        <a:ln w="0">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37440</xdr:colOff>
      <xdr:row>2</xdr:row>
      <xdr:rowOff>246960</xdr:rowOff>
    </xdr:to>
    <xdr:pic>
      <xdr:nvPicPr>
        <xdr:cNvPr id="14" name="Figura1">
          <a:extLst>
            <a:ext uri="{FF2B5EF4-FFF2-40B4-BE49-F238E27FC236}">
              <a16:creationId xmlns:a16="http://schemas.microsoft.com/office/drawing/2014/main" id="{00000000-0008-0000-0C00-00000E000000}"/>
            </a:ext>
          </a:extLst>
        </xdr:cNvPr>
        <xdr:cNvPicPr/>
      </xdr:nvPicPr>
      <xdr:blipFill>
        <a:blip xmlns:r="http://schemas.openxmlformats.org/officeDocument/2006/relationships" r:embed="rId1"/>
        <a:stretch/>
      </xdr:blipFill>
      <xdr:spPr>
        <a:xfrm>
          <a:off x="0" y="0"/>
          <a:ext cx="1015200" cy="637200"/>
        </a:xfrm>
        <a:prstGeom prst="rect">
          <a:avLst/>
        </a:prstGeom>
        <a:ln w="0">
          <a:noFill/>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1409040</xdr:colOff>
      <xdr:row>2</xdr:row>
      <xdr:rowOff>246960</xdr:rowOff>
    </xdr:to>
    <xdr:pic>
      <xdr:nvPicPr>
        <xdr:cNvPr id="15" name="Figura1">
          <a:extLst>
            <a:ext uri="{FF2B5EF4-FFF2-40B4-BE49-F238E27FC236}">
              <a16:creationId xmlns:a16="http://schemas.microsoft.com/office/drawing/2014/main" id="{00000000-0008-0000-0D00-00000F000000}"/>
            </a:ext>
          </a:extLst>
        </xdr:cNvPr>
        <xdr:cNvPicPr/>
      </xdr:nvPicPr>
      <xdr:blipFill>
        <a:blip xmlns:r="http://schemas.openxmlformats.org/officeDocument/2006/relationships" r:embed="rId1"/>
        <a:stretch/>
      </xdr:blipFill>
      <xdr:spPr>
        <a:xfrm>
          <a:off x="0" y="0"/>
          <a:ext cx="1409040" cy="637200"/>
        </a:xfrm>
        <a:prstGeom prst="rect">
          <a:avLst/>
        </a:prstGeom>
        <a:ln w="0">
          <a:noFill/>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37440</xdr:colOff>
      <xdr:row>2</xdr:row>
      <xdr:rowOff>246960</xdr:rowOff>
    </xdr:to>
    <xdr:pic>
      <xdr:nvPicPr>
        <xdr:cNvPr id="16" name="Figura1">
          <a:extLst>
            <a:ext uri="{FF2B5EF4-FFF2-40B4-BE49-F238E27FC236}">
              <a16:creationId xmlns:a16="http://schemas.microsoft.com/office/drawing/2014/main" id="{00000000-0008-0000-0E00-000010000000}"/>
            </a:ext>
          </a:extLst>
        </xdr:cNvPr>
        <xdr:cNvPicPr/>
      </xdr:nvPicPr>
      <xdr:blipFill>
        <a:blip xmlns:r="http://schemas.openxmlformats.org/officeDocument/2006/relationships" r:embed="rId1"/>
        <a:stretch/>
      </xdr:blipFill>
      <xdr:spPr>
        <a:xfrm>
          <a:off x="0" y="0"/>
          <a:ext cx="1015200" cy="637200"/>
        </a:xfrm>
        <a:prstGeom prst="rect">
          <a:avLst/>
        </a:prstGeom>
        <a:ln w="0">
          <a:noFill/>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1409040</xdr:colOff>
      <xdr:row>2</xdr:row>
      <xdr:rowOff>246960</xdr:rowOff>
    </xdr:to>
    <xdr:pic>
      <xdr:nvPicPr>
        <xdr:cNvPr id="17" name="Figura1">
          <a:extLst>
            <a:ext uri="{FF2B5EF4-FFF2-40B4-BE49-F238E27FC236}">
              <a16:creationId xmlns:a16="http://schemas.microsoft.com/office/drawing/2014/main" id="{00000000-0008-0000-0F00-000011000000}"/>
            </a:ext>
          </a:extLst>
        </xdr:cNvPr>
        <xdr:cNvPicPr/>
      </xdr:nvPicPr>
      <xdr:blipFill>
        <a:blip xmlns:r="http://schemas.openxmlformats.org/officeDocument/2006/relationships" r:embed="rId1"/>
        <a:stretch/>
      </xdr:blipFill>
      <xdr:spPr>
        <a:xfrm>
          <a:off x="0" y="0"/>
          <a:ext cx="1409040" cy="637200"/>
        </a:xfrm>
        <a:prstGeom prst="rect">
          <a:avLst/>
        </a:prstGeom>
        <a:ln w="0">
          <a:noFill/>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37440</xdr:colOff>
      <xdr:row>2</xdr:row>
      <xdr:rowOff>246960</xdr:rowOff>
    </xdr:to>
    <xdr:pic>
      <xdr:nvPicPr>
        <xdr:cNvPr id="18" name="Figura1">
          <a:extLst>
            <a:ext uri="{FF2B5EF4-FFF2-40B4-BE49-F238E27FC236}">
              <a16:creationId xmlns:a16="http://schemas.microsoft.com/office/drawing/2014/main" id="{00000000-0008-0000-1000-000012000000}"/>
            </a:ext>
          </a:extLst>
        </xdr:cNvPr>
        <xdr:cNvPicPr/>
      </xdr:nvPicPr>
      <xdr:blipFill>
        <a:blip xmlns:r="http://schemas.openxmlformats.org/officeDocument/2006/relationships" r:embed="rId1"/>
        <a:stretch/>
      </xdr:blipFill>
      <xdr:spPr>
        <a:xfrm>
          <a:off x="0" y="0"/>
          <a:ext cx="893880" cy="637200"/>
        </a:xfrm>
        <a:prstGeom prst="rect">
          <a:avLst/>
        </a:prstGeom>
        <a:ln w="0">
          <a:noFill/>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580320</xdr:colOff>
      <xdr:row>2</xdr:row>
      <xdr:rowOff>494640</xdr:rowOff>
    </xdr:to>
    <xdr:pic>
      <xdr:nvPicPr>
        <xdr:cNvPr id="19" name="Figura1">
          <a:extLst>
            <a:ext uri="{FF2B5EF4-FFF2-40B4-BE49-F238E27FC236}">
              <a16:creationId xmlns:a16="http://schemas.microsoft.com/office/drawing/2014/main" id="{00000000-0008-0000-1100-000013000000}"/>
            </a:ext>
          </a:extLst>
        </xdr:cNvPr>
        <xdr:cNvPicPr/>
      </xdr:nvPicPr>
      <xdr:blipFill>
        <a:blip xmlns:r="http://schemas.openxmlformats.org/officeDocument/2006/relationships" r:embed="rId1"/>
        <a:stretch/>
      </xdr:blipFill>
      <xdr:spPr>
        <a:xfrm>
          <a:off x="0" y="0"/>
          <a:ext cx="1193040" cy="8848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57240</xdr:colOff>
      <xdr:row>0</xdr:row>
      <xdr:rowOff>47520</xdr:rowOff>
    </xdr:from>
    <xdr:to>
      <xdr:col>1</xdr:col>
      <xdr:colOff>342360</xdr:colOff>
      <xdr:row>2</xdr:row>
      <xdr:rowOff>132480</xdr:rowOff>
    </xdr:to>
    <xdr:pic>
      <xdr:nvPicPr>
        <xdr:cNvPr id="2" name="Picture 6">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57240" y="47520"/>
          <a:ext cx="829080" cy="389520"/>
        </a:xfrm>
        <a:prstGeom prst="rect">
          <a:avLst/>
        </a:prstGeom>
        <a:ln w="0">
          <a:noFill/>
        </a:ln>
      </xdr:spPr>
    </xdr:pic>
    <xdr:clientData/>
  </xdr:twoCellAnchor>
  <xdr:twoCellAnchor>
    <xdr:from>
      <xdr:col>0</xdr:col>
      <xdr:colOff>38160</xdr:colOff>
      <xdr:row>0</xdr:row>
      <xdr:rowOff>47520</xdr:rowOff>
    </xdr:from>
    <xdr:to>
      <xdr:col>2</xdr:col>
      <xdr:colOff>151920</xdr:colOff>
      <xdr:row>3</xdr:row>
      <xdr:rowOff>18360</xdr:rowOff>
    </xdr:to>
    <xdr:pic>
      <xdr:nvPicPr>
        <xdr:cNvPr id="3" name="Figura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tretch/>
      </xdr:blipFill>
      <xdr:spPr>
        <a:xfrm>
          <a:off x="38160" y="47520"/>
          <a:ext cx="1202040" cy="59940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38160</xdr:colOff>
      <xdr:row>0</xdr:row>
      <xdr:rowOff>19080</xdr:rowOff>
    </xdr:from>
    <xdr:to>
      <xdr:col>2</xdr:col>
      <xdr:colOff>94680</xdr:colOff>
      <xdr:row>2</xdr:row>
      <xdr:rowOff>104040</xdr:rowOff>
    </xdr:to>
    <xdr:pic>
      <xdr:nvPicPr>
        <xdr:cNvPr id="4" name="Picture 9">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stretch/>
      </xdr:blipFill>
      <xdr:spPr>
        <a:xfrm>
          <a:off x="38160" y="19080"/>
          <a:ext cx="842400" cy="389520"/>
        </a:xfrm>
        <a:prstGeom prst="rect">
          <a:avLst/>
        </a:prstGeom>
        <a:ln w="0">
          <a:noFill/>
        </a:ln>
      </xdr:spPr>
    </xdr:pic>
    <xdr:clientData/>
  </xdr:twoCellAnchor>
  <xdr:twoCellAnchor>
    <xdr:from>
      <xdr:col>0</xdr:col>
      <xdr:colOff>38160</xdr:colOff>
      <xdr:row>0</xdr:row>
      <xdr:rowOff>19080</xdr:rowOff>
    </xdr:from>
    <xdr:to>
      <xdr:col>2</xdr:col>
      <xdr:colOff>437400</xdr:colOff>
      <xdr:row>2</xdr:row>
      <xdr:rowOff>313560</xdr:rowOff>
    </xdr:to>
    <xdr:pic>
      <xdr:nvPicPr>
        <xdr:cNvPr id="5" name="Figura1">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a:stretch/>
      </xdr:blipFill>
      <xdr:spPr>
        <a:xfrm>
          <a:off x="38160" y="19080"/>
          <a:ext cx="1185120" cy="59904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57240</xdr:colOff>
      <xdr:row>0</xdr:row>
      <xdr:rowOff>47520</xdr:rowOff>
    </xdr:from>
    <xdr:to>
      <xdr:col>0</xdr:col>
      <xdr:colOff>866160</xdr:colOff>
      <xdr:row>2</xdr:row>
      <xdr:rowOff>132480</xdr:rowOff>
    </xdr:to>
    <xdr:pic>
      <xdr:nvPicPr>
        <xdr:cNvPr id="6" name="Picture 6">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a:stretch/>
      </xdr:blipFill>
      <xdr:spPr>
        <a:xfrm>
          <a:off x="57240" y="47520"/>
          <a:ext cx="808920" cy="389520"/>
        </a:xfrm>
        <a:prstGeom prst="rect">
          <a:avLst/>
        </a:prstGeom>
        <a:ln w="0">
          <a:noFill/>
        </a:ln>
      </xdr:spPr>
    </xdr:pic>
    <xdr:clientData/>
  </xdr:twoCellAnchor>
  <xdr:twoCellAnchor>
    <xdr:from>
      <xdr:col>0</xdr:col>
      <xdr:colOff>19080</xdr:colOff>
      <xdr:row>0</xdr:row>
      <xdr:rowOff>9360</xdr:rowOff>
    </xdr:from>
    <xdr:to>
      <xdr:col>0</xdr:col>
      <xdr:colOff>1170720</xdr:colOff>
      <xdr:row>2</xdr:row>
      <xdr:rowOff>303840</xdr:rowOff>
    </xdr:to>
    <xdr:pic>
      <xdr:nvPicPr>
        <xdr:cNvPr id="7" name="Figura1">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2"/>
        <a:stretch/>
      </xdr:blipFill>
      <xdr:spPr>
        <a:xfrm>
          <a:off x="19080" y="9360"/>
          <a:ext cx="1151640" cy="599040"/>
        </a:xfrm>
        <a:prstGeom prst="rect">
          <a:avLst/>
        </a:prstGeom>
        <a:ln w="0">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38160</xdr:colOff>
      <xdr:row>0</xdr:row>
      <xdr:rowOff>19080</xdr:rowOff>
    </xdr:from>
    <xdr:to>
      <xdr:col>1</xdr:col>
      <xdr:colOff>75600</xdr:colOff>
      <xdr:row>2</xdr:row>
      <xdr:rowOff>104400</xdr:rowOff>
    </xdr:to>
    <xdr:pic>
      <xdr:nvPicPr>
        <xdr:cNvPr id="8" name="Picture 9">
          <a:extLst>
            <a:ext uri="{FF2B5EF4-FFF2-40B4-BE49-F238E27FC236}">
              <a16:creationId xmlns:a16="http://schemas.microsoft.com/office/drawing/2014/main" id="{00000000-0008-0000-0400-000008000000}"/>
            </a:ext>
          </a:extLst>
        </xdr:cNvPr>
        <xdr:cNvPicPr/>
      </xdr:nvPicPr>
      <xdr:blipFill>
        <a:blip xmlns:r="http://schemas.openxmlformats.org/officeDocument/2006/relationships" r:embed="rId1"/>
        <a:stretch/>
      </xdr:blipFill>
      <xdr:spPr>
        <a:xfrm>
          <a:off x="38160" y="19080"/>
          <a:ext cx="843120" cy="389880"/>
        </a:xfrm>
        <a:prstGeom prst="rect">
          <a:avLst/>
        </a:prstGeom>
        <a:ln w="0">
          <a:noFill/>
        </a:ln>
      </xdr:spPr>
    </xdr:pic>
    <xdr:clientData/>
  </xdr:twoCellAnchor>
  <xdr:twoCellAnchor>
    <xdr:from>
      <xdr:col>0</xdr:col>
      <xdr:colOff>38160</xdr:colOff>
      <xdr:row>0</xdr:row>
      <xdr:rowOff>19080</xdr:rowOff>
    </xdr:from>
    <xdr:to>
      <xdr:col>1</xdr:col>
      <xdr:colOff>418320</xdr:colOff>
      <xdr:row>2</xdr:row>
      <xdr:rowOff>313920</xdr:rowOff>
    </xdr:to>
    <xdr:pic>
      <xdr:nvPicPr>
        <xdr:cNvPr id="9" name="Figura1">
          <a:extLst>
            <a:ext uri="{FF2B5EF4-FFF2-40B4-BE49-F238E27FC236}">
              <a16:creationId xmlns:a16="http://schemas.microsoft.com/office/drawing/2014/main" id="{00000000-0008-0000-0400-000009000000}"/>
            </a:ext>
          </a:extLst>
        </xdr:cNvPr>
        <xdr:cNvPicPr/>
      </xdr:nvPicPr>
      <xdr:blipFill>
        <a:blip xmlns:r="http://schemas.openxmlformats.org/officeDocument/2006/relationships" r:embed="rId2"/>
        <a:stretch/>
      </xdr:blipFill>
      <xdr:spPr>
        <a:xfrm>
          <a:off x="38160" y="19080"/>
          <a:ext cx="1185840" cy="599400"/>
        </a:xfrm>
        <a:prstGeom prst="rect">
          <a:avLst/>
        </a:prstGeom>
        <a:ln w="0">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913680</xdr:colOff>
      <xdr:row>3</xdr:row>
      <xdr:rowOff>8640</xdr:rowOff>
    </xdr:to>
    <xdr:pic>
      <xdr:nvPicPr>
        <xdr:cNvPr id="10" name="Imagem 6">
          <a:extLst>
            <a:ext uri="{FF2B5EF4-FFF2-40B4-BE49-F238E27FC236}">
              <a16:creationId xmlns:a16="http://schemas.microsoft.com/office/drawing/2014/main" id="{00000000-0008-0000-0500-00000A000000}"/>
            </a:ext>
          </a:extLst>
        </xdr:cNvPr>
        <xdr:cNvPicPr/>
      </xdr:nvPicPr>
      <xdr:blipFill>
        <a:blip xmlns:r="http://schemas.openxmlformats.org/officeDocument/2006/relationships" r:embed="rId1"/>
        <a:stretch/>
      </xdr:blipFill>
      <xdr:spPr>
        <a:xfrm>
          <a:off x="0" y="0"/>
          <a:ext cx="1347120" cy="656280"/>
        </a:xfrm>
        <a:prstGeom prst="rect">
          <a:avLst/>
        </a:prstGeom>
        <a:ln w="0">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456480</xdr:colOff>
      <xdr:row>2</xdr:row>
      <xdr:rowOff>256680</xdr:rowOff>
    </xdr:to>
    <xdr:pic>
      <xdr:nvPicPr>
        <xdr:cNvPr id="11" name="Imagem 2">
          <a:extLst>
            <a:ext uri="{FF2B5EF4-FFF2-40B4-BE49-F238E27FC236}">
              <a16:creationId xmlns:a16="http://schemas.microsoft.com/office/drawing/2014/main" id="{00000000-0008-0000-0700-00000B000000}"/>
            </a:ext>
          </a:extLst>
        </xdr:cNvPr>
        <xdr:cNvPicPr/>
      </xdr:nvPicPr>
      <xdr:blipFill>
        <a:blip xmlns:r="http://schemas.openxmlformats.org/officeDocument/2006/relationships" r:embed="rId1"/>
        <a:stretch/>
      </xdr:blipFill>
      <xdr:spPr>
        <a:xfrm>
          <a:off x="0" y="0"/>
          <a:ext cx="1374480" cy="646920"/>
        </a:xfrm>
        <a:prstGeom prst="rect">
          <a:avLst/>
        </a:prstGeom>
        <a:ln w="0">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713520</xdr:colOff>
      <xdr:row>2</xdr:row>
      <xdr:rowOff>256680</xdr:rowOff>
    </xdr:to>
    <xdr:pic>
      <xdr:nvPicPr>
        <xdr:cNvPr id="12" name="Imagem 3">
          <a:extLst>
            <a:ext uri="{FF2B5EF4-FFF2-40B4-BE49-F238E27FC236}">
              <a16:creationId xmlns:a16="http://schemas.microsoft.com/office/drawing/2014/main" id="{00000000-0008-0000-0800-00000C000000}"/>
            </a:ext>
          </a:extLst>
        </xdr:cNvPr>
        <xdr:cNvPicPr/>
      </xdr:nvPicPr>
      <xdr:blipFill>
        <a:blip xmlns:r="http://schemas.openxmlformats.org/officeDocument/2006/relationships" r:embed="rId1"/>
        <a:stretch/>
      </xdr:blipFill>
      <xdr:spPr>
        <a:xfrm>
          <a:off x="0" y="0"/>
          <a:ext cx="1326240" cy="646920"/>
        </a:xfrm>
        <a:prstGeom prst="rect">
          <a:avLst/>
        </a:prstGeom>
        <a:ln w="0">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456480</xdr:colOff>
      <xdr:row>2</xdr:row>
      <xdr:rowOff>256680</xdr:rowOff>
    </xdr:to>
    <xdr:pic>
      <xdr:nvPicPr>
        <xdr:cNvPr id="2" name="Imagem 2">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a:stretch/>
      </xdr:blipFill>
      <xdr:spPr>
        <a:xfrm>
          <a:off x="0" y="0"/>
          <a:ext cx="1323255" cy="647205"/>
        </a:xfrm>
        <a:prstGeom prst="rect">
          <a:avLst/>
        </a:prstGeom>
        <a:ln w="0">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196"/>
  <sheetViews>
    <sheetView tabSelected="1" topLeftCell="A26" zoomScaleNormal="100" workbookViewId="0">
      <selection activeCell="F53" sqref="F53"/>
    </sheetView>
  </sheetViews>
  <sheetFormatPr defaultColWidth="9.1796875" defaultRowHeight="14.5" x14ac:dyDescent="0.35"/>
  <cols>
    <col min="1" max="3" width="2.7265625" style="1" customWidth="1"/>
    <col min="4" max="4" width="3.81640625" style="1" customWidth="1"/>
    <col min="5" max="5" width="7.7265625" style="1" customWidth="1"/>
    <col min="6" max="7" width="2.7265625" style="1" customWidth="1"/>
    <col min="8" max="8" width="1.54296875" style="1" customWidth="1"/>
    <col min="9" max="9" width="2.1796875" style="1" customWidth="1"/>
    <col min="10" max="10" width="2.26953125" style="1" customWidth="1"/>
    <col min="11" max="12" width="2.7265625" style="1" customWidth="1"/>
    <col min="13" max="13" width="4" style="1" customWidth="1"/>
    <col min="14" max="17" width="2.7265625" style="1" customWidth="1"/>
    <col min="18" max="18" width="3.7265625" style="1" customWidth="1"/>
    <col min="19" max="19" width="3.453125" style="1" customWidth="1"/>
    <col min="20" max="20" width="2.7265625" style="1" customWidth="1"/>
    <col min="21" max="21" width="3.81640625" style="1" customWidth="1"/>
    <col min="22" max="22" width="2.7265625" style="1" customWidth="1"/>
    <col min="23" max="23" width="1.453125" style="1" customWidth="1"/>
    <col min="24" max="24" width="2.1796875" style="1" customWidth="1"/>
    <col min="25" max="25" width="3.81640625" style="1" customWidth="1"/>
    <col min="26" max="78" width="2.7265625" style="1" customWidth="1"/>
    <col min="79" max="1024" width="9.1796875" style="1"/>
  </cols>
  <sheetData>
    <row r="1" spans="1:30" ht="12" customHeight="1" x14ac:dyDescent="0.35">
      <c r="A1" s="182" t="str">
        <f>"Identificação de Contagens Aquisição Ágil"</f>
        <v>Identificação de Contagens Aquisição Ágil</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row>
    <row r="2" spans="1:30" ht="12" customHeight="1" x14ac:dyDescent="0.35">
      <c r="A2" s="182"/>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row>
    <row r="3" spans="1:30" ht="26.25" customHeight="1" x14ac:dyDescent="0.35">
      <c r="A3" s="182"/>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row>
    <row r="4" spans="1:30" x14ac:dyDescent="0.35">
      <c r="A4" s="174" t="s">
        <v>0</v>
      </c>
      <c r="B4" s="174"/>
      <c r="C4" s="174"/>
      <c r="D4" s="174"/>
      <c r="E4" s="174"/>
      <c r="F4" s="175"/>
      <c r="G4" s="175"/>
      <c r="H4" s="175"/>
      <c r="I4" s="175"/>
      <c r="J4" s="175"/>
      <c r="K4" s="175"/>
      <c r="L4" s="175"/>
      <c r="M4" s="175"/>
      <c r="N4" s="175"/>
      <c r="O4" s="175"/>
      <c r="P4" s="175"/>
      <c r="Q4" s="175"/>
      <c r="R4" s="174" t="s">
        <v>1</v>
      </c>
      <c r="S4" s="174"/>
      <c r="T4" s="174"/>
      <c r="U4" s="174"/>
      <c r="V4" s="179"/>
      <c r="W4" s="179"/>
      <c r="X4" s="179"/>
      <c r="Y4" s="179"/>
      <c r="Z4" s="179"/>
      <c r="AA4" s="179"/>
      <c r="AB4" s="179"/>
      <c r="AC4" s="179"/>
      <c r="AD4" s="179"/>
    </row>
    <row r="5" spans="1:30" x14ac:dyDescent="0.35">
      <c r="A5" s="174" t="s">
        <v>2</v>
      </c>
      <c r="B5" s="174"/>
      <c r="C5" s="174"/>
      <c r="D5" s="174"/>
      <c r="E5" s="174"/>
      <c r="F5" s="175"/>
      <c r="G5" s="175"/>
      <c r="H5" s="175"/>
      <c r="I5" s="175"/>
      <c r="J5" s="175"/>
      <c r="K5" s="175"/>
      <c r="L5" s="175"/>
      <c r="M5" s="175"/>
      <c r="N5" s="175"/>
      <c r="O5" s="175"/>
      <c r="P5" s="175"/>
      <c r="Q5" s="175"/>
      <c r="R5" s="174" t="s">
        <v>3</v>
      </c>
      <c r="S5" s="174"/>
      <c r="T5" s="174"/>
      <c r="U5" s="174"/>
      <c r="V5" s="180"/>
      <c r="W5" s="180"/>
      <c r="X5" s="180"/>
      <c r="Y5" s="180"/>
      <c r="Z5" s="180"/>
      <c r="AA5" s="180"/>
      <c r="AB5" s="180"/>
      <c r="AC5" s="180"/>
      <c r="AD5" s="180"/>
    </row>
    <row r="6" spans="1:30" x14ac:dyDescent="0.35">
      <c r="A6" s="174" t="s">
        <v>4</v>
      </c>
      <c r="B6" s="174"/>
      <c r="C6" s="174"/>
      <c r="D6" s="174"/>
      <c r="E6" s="174"/>
      <c r="F6" s="175"/>
      <c r="G6" s="175"/>
      <c r="H6" s="175"/>
      <c r="I6" s="175"/>
      <c r="J6" s="175"/>
      <c r="K6" s="175"/>
      <c r="L6" s="175"/>
      <c r="M6" s="175"/>
      <c r="N6" s="175"/>
      <c r="O6" s="175"/>
      <c r="P6" s="175"/>
      <c r="Q6" s="175"/>
      <c r="R6" s="174" t="s">
        <v>5</v>
      </c>
      <c r="S6" s="174"/>
      <c r="T6" s="174"/>
      <c r="U6" s="174"/>
      <c r="V6" s="181"/>
      <c r="W6" s="181"/>
      <c r="X6" s="181"/>
      <c r="Y6" s="181"/>
      <c r="Z6" s="181"/>
      <c r="AA6" s="181"/>
      <c r="AB6" s="181"/>
      <c r="AC6" s="181"/>
      <c r="AD6" s="181"/>
    </row>
    <row r="7" spans="1:30" x14ac:dyDescent="0.35">
      <c r="A7" s="174" t="s">
        <v>6</v>
      </c>
      <c r="B7" s="174"/>
      <c r="C7" s="174"/>
      <c r="D7" s="174"/>
      <c r="E7" s="174"/>
      <c r="F7" s="175"/>
      <c r="G7" s="175"/>
      <c r="H7" s="175"/>
      <c r="I7" s="175"/>
      <c r="J7" s="175"/>
      <c r="K7" s="175"/>
      <c r="L7" s="175"/>
      <c r="M7" s="175"/>
      <c r="N7" s="175"/>
      <c r="O7" s="175"/>
      <c r="P7" s="175"/>
      <c r="Q7" s="175"/>
      <c r="R7" s="174" t="s">
        <v>8</v>
      </c>
      <c r="S7" s="174"/>
      <c r="T7" s="174"/>
      <c r="U7" s="174"/>
      <c r="V7" s="178"/>
      <c r="W7" s="178"/>
      <c r="X7" s="178"/>
      <c r="Y7" s="178"/>
      <c r="Z7" s="178"/>
      <c r="AA7" s="179"/>
      <c r="AB7" s="179"/>
      <c r="AC7" s="179"/>
      <c r="AD7" s="179"/>
    </row>
    <row r="8" spans="1:30" x14ac:dyDescent="0.35">
      <c r="A8" s="174" t="s">
        <v>9</v>
      </c>
      <c r="B8" s="174"/>
      <c r="C8" s="174"/>
      <c r="D8" s="174"/>
      <c r="E8" s="174"/>
      <c r="F8" s="175"/>
      <c r="G8" s="175"/>
      <c r="H8" s="175"/>
      <c r="I8" s="175"/>
      <c r="J8" s="175"/>
      <c r="K8" s="175"/>
      <c r="L8" s="175"/>
      <c r="M8" s="175"/>
      <c r="N8" s="175"/>
      <c r="O8" s="175"/>
      <c r="P8" s="175"/>
      <c r="Q8" s="175"/>
      <c r="R8" s="174" t="s">
        <v>10</v>
      </c>
      <c r="S8" s="174"/>
      <c r="T8" s="174"/>
      <c r="U8" s="174"/>
      <c r="V8" s="176"/>
      <c r="W8" s="176"/>
      <c r="X8" s="176"/>
      <c r="Y8" s="176"/>
      <c r="Z8" s="177"/>
      <c r="AA8" s="177"/>
      <c r="AB8" s="177"/>
      <c r="AC8" s="177"/>
      <c r="AD8" s="177"/>
    </row>
    <row r="9" spans="1:30" x14ac:dyDescent="0.35">
      <c r="A9" s="167" t="str">
        <f>"Versão 18/06/2021"</f>
        <v>Versão 18/06/2021</v>
      </c>
      <c r="B9" s="167"/>
      <c r="C9" s="167"/>
      <c r="D9" s="167"/>
      <c r="E9" s="167"/>
    </row>
    <row r="10" spans="1:30" ht="48.65" customHeight="1" x14ac:dyDescent="0.35">
      <c r="A10" s="2"/>
      <c r="B10" s="2"/>
      <c r="O10" s="3"/>
      <c r="R10" s="168" t="s">
        <v>11</v>
      </c>
      <c r="S10" s="168"/>
      <c r="T10" s="169" t="s">
        <v>12</v>
      </c>
      <c r="U10" s="169"/>
      <c r="V10" s="169"/>
      <c r="W10" s="169"/>
      <c r="X10" s="169"/>
      <c r="Y10" s="169"/>
      <c r="Z10" s="170" t="s">
        <v>13</v>
      </c>
      <c r="AA10" s="170"/>
      <c r="AB10" s="170"/>
      <c r="AC10" s="170"/>
    </row>
    <row r="11" spans="1:30" ht="13.5" customHeight="1" x14ac:dyDescent="0.35">
      <c r="A11" s="2"/>
      <c r="B11" s="2"/>
      <c r="C11" s="171" t="s">
        <v>14</v>
      </c>
      <c r="D11" s="171"/>
      <c r="E11" s="171"/>
      <c r="F11" s="171"/>
      <c r="G11" s="171"/>
      <c r="H11" s="171"/>
      <c r="I11" s="171"/>
      <c r="J11" s="171"/>
      <c r="K11" s="171"/>
      <c r="L11" s="171"/>
      <c r="R11" s="168"/>
      <c r="S11" s="168"/>
      <c r="T11" s="166" t="str">
        <f>Tabelas!B5</f>
        <v>Desenvolvimento</v>
      </c>
      <c r="U11" s="166"/>
      <c r="V11" s="166"/>
      <c r="W11" s="166"/>
      <c r="X11" s="166"/>
      <c r="Y11" s="166"/>
      <c r="Z11" s="163">
        <f>SUM(S_R1!C9,S_R2!C9,S_R3!C9)</f>
        <v>0</v>
      </c>
      <c r="AA11" s="163"/>
      <c r="AB11" s="163"/>
      <c r="AC11" s="163"/>
    </row>
    <row r="12" spans="1:30" ht="15" customHeight="1" x14ac:dyDescent="0.35">
      <c r="A12" s="2"/>
      <c r="B12" s="2"/>
      <c r="C12" s="172"/>
      <c r="D12" s="172"/>
      <c r="E12" s="172"/>
      <c r="F12" s="172"/>
      <c r="G12" s="172"/>
      <c r="H12" s="172"/>
      <c r="I12" s="172"/>
      <c r="J12" s="172"/>
      <c r="K12" s="172"/>
      <c r="L12" s="172"/>
      <c r="R12" s="168"/>
      <c r="S12" s="168"/>
      <c r="T12" s="166" t="str">
        <f>Tabelas!B6</f>
        <v>Melhoria</v>
      </c>
      <c r="U12" s="166"/>
      <c r="V12" s="166"/>
      <c r="W12" s="166"/>
      <c r="X12" s="166"/>
      <c r="Y12" s="166"/>
      <c r="Z12" s="163">
        <f>SUM(S_R1!C10,S_R2!C10,S_R3!C10)</f>
        <v>0</v>
      </c>
      <c r="AA12" s="163"/>
      <c r="AB12" s="163"/>
      <c r="AC12" s="163"/>
    </row>
    <row r="13" spans="1:30" ht="27.75" customHeight="1" x14ac:dyDescent="0.35">
      <c r="A13" s="2"/>
      <c r="B13" s="2"/>
      <c r="C13" s="173" t="s">
        <v>15</v>
      </c>
      <c r="D13" s="173"/>
      <c r="E13" s="173"/>
      <c r="F13" s="173"/>
      <c r="G13" s="173"/>
      <c r="H13" s="173"/>
      <c r="I13" s="165">
        <f>S_Indicativa!G25</f>
        <v>0</v>
      </c>
      <c r="J13" s="165"/>
      <c r="K13" s="165"/>
      <c r="L13" s="165"/>
      <c r="R13" s="168"/>
      <c r="S13" s="168"/>
      <c r="T13" s="166" t="str">
        <f>"Manutenção Não funcional"</f>
        <v>Manutenção Não funcional</v>
      </c>
      <c r="U13" s="166"/>
      <c r="V13" s="166"/>
      <c r="W13" s="166"/>
      <c r="X13" s="166"/>
      <c r="Y13" s="166"/>
      <c r="Z13" s="163">
        <f>SUM(Sum_Man_NF!C24,Sum_Man_NF_qtde!C15)</f>
        <v>0</v>
      </c>
      <c r="AA13" s="163"/>
      <c r="AB13" s="163"/>
      <c r="AC13" s="163"/>
    </row>
    <row r="14" spans="1:30" ht="24.75" customHeight="1" x14ac:dyDescent="0.35">
      <c r="A14" s="2"/>
      <c r="B14" s="2"/>
      <c r="C14" s="172"/>
      <c r="D14" s="172"/>
      <c r="E14" s="172"/>
      <c r="F14" s="172"/>
      <c r="G14" s="172"/>
      <c r="H14" s="172"/>
      <c r="I14" s="172"/>
      <c r="J14" s="172"/>
      <c r="K14" s="172"/>
      <c r="L14" s="172"/>
      <c r="R14" s="168"/>
      <c r="S14" s="168"/>
      <c r="T14" s="166" t="str">
        <f>"Documentação"</f>
        <v>Documentação</v>
      </c>
      <c r="U14" s="166"/>
      <c r="V14" s="166"/>
      <c r="W14" s="166"/>
      <c r="X14" s="166"/>
      <c r="Y14" s="166"/>
      <c r="Z14" s="163">
        <f>Sum_Doc!C13</f>
        <v>0</v>
      </c>
      <c r="AA14" s="163"/>
      <c r="AB14" s="163"/>
      <c r="AC14" s="163"/>
    </row>
    <row r="15" spans="1:30" ht="24.75" customHeight="1" x14ac:dyDescent="0.35">
      <c r="A15" s="2"/>
      <c r="B15" s="2"/>
      <c r="C15" s="164" t="s">
        <v>16</v>
      </c>
      <c r="D15" s="164"/>
      <c r="E15" s="164"/>
      <c r="F15" s="164"/>
      <c r="G15" s="164"/>
      <c r="H15" s="164"/>
      <c r="I15" s="165">
        <f>S_Estimada!G33</f>
        <v>0</v>
      </c>
      <c r="J15" s="165"/>
      <c r="K15" s="165"/>
      <c r="L15" s="165"/>
      <c r="R15" s="168"/>
      <c r="S15" s="168"/>
      <c r="T15" s="166" t="str">
        <f>Tabelas!B7</f>
        <v>Conversão</v>
      </c>
      <c r="U15" s="166"/>
      <c r="V15" s="166"/>
      <c r="W15" s="166"/>
      <c r="X15" s="166"/>
      <c r="Y15" s="166"/>
      <c r="Z15" s="163">
        <f>SUM(S_R1!C11,S_R2!C11,S_R3!C11)</f>
        <v>0</v>
      </c>
      <c r="AA15" s="163"/>
      <c r="AB15" s="163"/>
      <c r="AC15" s="163"/>
    </row>
    <row r="16" spans="1:30" ht="24.75" customHeight="1" x14ac:dyDescent="0.35">
      <c r="A16" s="2"/>
      <c r="B16" s="2"/>
      <c r="R16" s="168"/>
      <c r="S16" s="168"/>
      <c r="T16" s="159" t="s">
        <v>17</v>
      </c>
      <c r="U16" s="159"/>
      <c r="V16" s="159"/>
      <c r="W16" s="159"/>
      <c r="X16" s="159"/>
      <c r="Y16" s="159"/>
      <c r="Z16" s="160">
        <f>SUM(Z11:Z15)</f>
        <v>0</v>
      </c>
      <c r="AA16" s="160"/>
      <c r="AB16" s="160"/>
      <c r="AC16" s="160"/>
    </row>
    <row r="17" spans="1:30" ht="27" customHeight="1" x14ac:dyDescent="0.3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row>
    <row r="18" spans="1:30" ht="27" customHeight="1" x14ac:dyDescent="0.35">
      <c r="A18" s="4"/>
      <c r="B18" s="4"/>
      <c r="C18" s="4"/>
      <c r="D18" s="4"/>
      <c r="E18" s="4"/>
      <c r="F18" s="4"/>
      <c r="G18" s="5"/>
      <c r="H18" s="6"/>
      <c r="I18" s="6"/>
      <c r="J18" s="6"/>
      <c r="K18" s="7" t="s">
        <v>18</v>
      </c>
      <c r="L18" s="6"/>
      <c r="M18" s="8"/>
      <c r="N18" s="4"/>
      <c r="O18" s="4"/>
      <c r="P18" s="4"/>
      <c r="Q18" s="4"/>
      <c r="R18" s="4"/>
      <c r="S18" s="4"/>
      <c r="T18" s="4"/>
      <c r="U18" s="4"/>
      <c r="V18" s="4"/>
      <c r="W18" s="4"/>
      <c r="X18" s="4"/>
      <c r="Y18" s="4"/>
      <c r="Z18" s="4"/>
      <c r="AA18" s="4"/>
      <c r="AB18" s="4"/>
      <c r="AC18" s="4"/>
    </row>
    <row r="19" spans="1:30" ht="27" customHeight="1" x14ac:dyDescent="0.35">
      <c r="A19" s="4"/>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row>
    <row r="20" spans="1:30" ht="18" customHeight="1" x14ac:dyDescent="0.35">
      <c r="A20" s="4"/>
      <c r="B20" s="4"/>
      <c r="K20" s="7" t="s">
        <v>19</v>
      </c>
      <c r="L20" s="7"/>
      <c r="M20" s="8"/>
      <c r="N20" s="4"/>
      <c r="O20" s="4"/>
      <c r="P20" s="4"/>
      <c r="Q20" s="4"/>
      <c r="R20" s="4"/>
      <c r="S20" s="4"/>
      <c r="T20" s="4"/>
      <c r="U20" s="4"/>
      <c r="V20" s="4"/>
      <c r="W20" s="4"/>
      <c r="X20" s="4"/>
      <c r="Y20" s="4"/>
      <c r="Z20" s="4"/>
      <c r="AA20" s="4"/>
      <c r="AB20" s="4"/>
      <c r="AC20" s="4"/>
      <c r="AD20" s="9"/>
    </row>
    <row r="21" spans="1:30" ht="18" customHeight="1" x14ac:dyDescent="0.35">
      <c r="A21" s="4"/>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9"/>
    </row>
    <row r="22" spans="1:30" ht="18" customHeight="1" x14ac:dyDescent="0.35">
      <c r="A22" s="4"/>
      <c r="B22" s="162"/>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9"/>
    </row>
    <row r="23" spans="1:30" ht="12" customHeight="1" x14ac:dyDescent="0.35">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9"/>
    </row>
    <row r="24" spans="1:30" ht="12" customHeight="1" x14ac:dyDescent="0.35">
      <c r="M24" s="4"/>
      <c r="N24" s="4"/>
      <c r="O24" s="4"/>
      <c r="P24" s="4"/>
      <c r="Q24" s="4"/>
      <c r="R24" s="4"/>
      <c r="S24" s="4"/>
      <c r="T24" s="4"/>
      <c r="U24" s="4"/>
      <c r="V24" s="4"/>
      <c r="W24" s="4"/>
      <c r="X24" s="4"/>
      <c r="Y24" s="4"/>
      <c r="Z24" s="4"/>
      <c r="AA24" s="4"/>
      <c r="AB24" s="4"/>
      <c r="AC24" s="4"/>
      <c r="AD24" s="9"/>
    </row>
    <row r="25" spans="1:30" ht="12" customHeight="1" x14ac:dyDescent="0.35">
      <c r="M25" s="4"/>
      <c r="N25" s="4"/>
      <c r="O25" s="4"/>
      <c r="P25" s="4"/>
      <c r="Q25" s="4"/>
      <c r="R25" s="4"/>
      <c r="S25" s="4"/>
      <c r="T25" s="4"/>
      <c r="U25" s="4"/>
      <c r="V25" s="4"/>
      <c r="W25" s="4"/>
      <c r="X25" s="4"/>
      <c r="Y25" s="4"/>
      <c r="Z25" s="4"/>
      <c r="AA25" s="4"/>
      <c r="AB25" s="4"/>
      <c r="AC25" s="4"/>
      <c r="AD25" s="9"/>
    </row>
    <row r="26" spans="1:30" ht="12" customHeight="1" x14ac:dyDescent="0.35">
      <c r="AD26" s="4"/>
    </row>
    <row r="27" spans="1:30" ht="12" customHeight="1" x14ac:dyDescent="0.35">
      <c r="AD27" s="4"/>
    </row>
    <row r="28" spans="1:30" ht="12" customHeight="1" x14ac:dyDescent="0.35">
      <c r="AD28" s="4"/>
    </row>
    <row r="29" spans="1:30" ht="12" customHeight="1" x14ac:dyDescent="0.35"/>
    <row r="30" spans="1:30" ht="12" customHeight="1" x14ac:dyDescent="0.35"/>
    <row r="31" spans="1:30" ht="12" customHeight="1" x14ac:dyDescent="0.35"/>
    <row r="32" spans="1:30" ht="12" customHeight="1" x14ac:dyDescent="0.35"/>
    <row r="33" ht="12" customHeight="1" x14ac:dyDescent="0.35"/>
    <row r="34" ht="12" customHeight="1" x14ac:dyDescent="0.35"/>
    <row r="35" ht="12" customHeight="1" x14ac:dyDescent="0.35"/>
    <row r="36" ht="12" customHeight="1" x14ac:dyDescent="0.35"/>
    <row r="37" ht="12" customHeight="1" x14ac:dyDescent="0.35"/>
    <row r="38" ht="12" customHeight="1" x14ac:dyDescent="0.35"/>
    <row r="39" ht="12" customHeight="1" x14ac:dyDescent="0.35"/>
    <row r="40" ht="12" customHeight="1" x14ac:dyDescent="0.35"/>
    <row r="41" ht="12" customHeight="1" x14ac:dyDescent="0.35"/>
    <row r="42" ht="12" customHeight="1" x14ac:dyDescent="0.35"/>
    <row r="43" ht="12" customHeight="1" x14ac:dyDescent="0.35"/>
    <row r="44" ht="12" customHeight="1" x14ac:dyDescent="0.35"/>
    <row r="45" ht="12" customHeight="1" x14ac:dyDescent="0.35"/>
    <row r="46" ht="12" customHeight="1" x14ac:dyDescent="0.35"/>
    <row r="47" ht="12" customHeight="1" x14ac:dyDescent="0.35"/>
    <row r="48" ht="12" customHeight="1" x14ac:dyDescent="0.35"/>
    <row r="49" ht="12" customHeight="1" x14ac:dyDescent="0.35"/>
    <row r="50" ht="12" customHeight="1" x14ac:dyDescent="0.35"/>
    <row r="51" ht="12" customHeight="1" x14ac:dyDescent="0.35"/>
    <row r="52" ht="12" customHeight="1" x14ac:dyDescent="0.35"/>
    <row r="53" ht="12" customHeight="1" x14ac:dyDescent="0.35"/>
    <row r="54" ht="12" customHeight="1" x14ac:dyDescent="0.35"/>
    <row r="55" ht="12" customHeight="1" x14ac:dyDescent="0.35"/>
    <row r="56" ht="12" customHeight="1" x14ac:dyDescent="0.35"/>
    <row r="57" ht="12" customHeight="1" x14ac:dyDescent="0.35"/>
    <row r="58" ht="12" customHeight="1" x14ac:dyDescent="0.35"/>
    <row r="59" ht="12" customHeight="1" x14ac:dyDescent="0.35"/>
    <row r="60" ht="12" customHeight="1" x14ac:dyDescent="0.35"/>
    <row r="61" ht="12" customHeight="1" x14ac:dyDescent="0.35"/>
    <row r="62" ht="12" customHeight="1" x14ac:dyDescent="0.35"/>
    <row r="63" ht="12" customHeight="1" x14ac:dyDescent="0.35"/>
    <row r="64" ht="12" customHeight="1" x14ac:dyDescent="0.35"/>
    <row r="65" spans="1:10" ht="12" customHeight="1" x14ac:dyDescent="0.35"/>
    <row r="66" spans="1:10" ht="12" customHeight="1" x14ac:dyDescent="0.35"/>
    <row r="67" spans="1:10" ht="12" customHeight="1" x14ac:dyDescent="0.35"/>
    <row r="68" spans="1:10" ht="12" customHeight="1" x14ac:dyDescent="0.35"/>
    <row r="69" spans="1:10" ht="12" customHeight="1" x14ac:dyDescent="0.35"/>
    <row r="70" spans="1:10" ht="12" customHeight="1" x14ac:dyDescent="0.35"/>
    <row r="71" spans="1:10" ht="12" customHeight="1" x14ac:dyDescent="0.35"/>
    <row r="72" spans="1:10" ht="12" customHeight="1" x14ac:dyDescent="0.35"/>
    <row r="73" spans="1:10" ht="12" customHeight="1" x14ac:dyDescent="0.35"/>
    <row r="74" spans="1:10" ht="12" customHeight="1" x14ac:dyDescent="0.35"/>
    <row r="75" spans="1:10" ht="12" customHeight="1" x14ac:dyDescent="0.35"/>
    <row r="76" spans="1:10" ht="12" customHeight="1" x14ac:dyDescent="0.4">
      <c r="A76" s="10"/>
      <c r="B76" s="10"/>
    </row>
    <row r="77" spans="1:10" ht="12" customHeight="1" x14ac:dyDescent="0.4">
      <c r="C77" s="10"/>
      <c r="D77" s="10"/>
      <c r="E77" s="10"/>
      <c r="F77" s="10"/>
      <c r="G77" s="10"/>
      <c r="H77" s="10"/>
      <c r="I77" s="10"/>
      <c r="J77" s="10"/>
    </row>
    <row r="78" spans="1:10" ht="12" customHeight="1" x14ac:dyDescent="0.35"/>
    <row r="79" spans="1:10" ht="12" customHeight="1" x14ac:dyDescent="0.35"/>
    <row r="80" spans="1:10" ht="12" customHeight="1" x14ac:dyDescent="0.35"/>
    <row r="81" ht="12" customHeight="1" x14ac:dyDescent="0.35"/>
    <row r="82" ht="12" customHeight="1" x14ac:dyDescent="0.35"/>
    <row r="83" ht="12" customHeight="1" x14ac:dyDescent="0.35"/>
    <row r="84" ht="12" customHeight="1" x14ac:dyDescent="0.35"/>
    <row r="85" ht="12" customHeight="1" x14ac:dyDescent="0.35"/>
    <row r="86" ht="12" customHeight="1" x14ac:dyDescent="0.35"/>
    <row r="87" ht="12" customHeight="1" x14ac:dyDescent="0.35"/>
    <row r="88" ht="12" customHeight="1" x14ac:dyDescent="0.35"/>
    <row r="89" ht="12" customHeight="1" x14ac:dyDescent="0.35"/>
    <row r="90" ht="12" customHeight="1" x14ac:dyDescent="0.35"/>
    <row r="91" ht="12" customHeight="1" x14ac:dyDescent="0.35"/>
    <row r="92" ht="12" customHeight="1" x14ac:dyDescent="0.35"/>
    <row r="93" ht="12" customHeight="1" x14ac:dyDescent="0.35"/>
    <row r="94" ht="12" customHeight="1" x14ac:dyDescent="0.35"/>
    <row r="95" ht="12" customHeight="1" x14ac:dyDescent="0.35"/>
    <row r="96" ht="12" customHeight="1" x14ac:dyDescent="0.35"/>
    <row r="97" ht="12" customHeight="1" x14ac:dyDescent="0.35"/>
    <row r="98" ht="12" customHeight="1" x14ac:dyDescent="0.35"/>
    <row r="99" ht="12" customHeight="1" x14ac:dyDescent="0.35"/>
    <row r="100" ht="12" customHeight="1" x14ac:dyDescent="0.35"/>
    <row r="101" ht="12" customHeight="1" x14ac:dyDescent="0.35"/>
    <row r="102" ht="12" customHeight="1" x14ac:dyDescent="0.35"/>
    <row r="103" ht="12" customHeight="1" x14ac:dyDescent="0.35"/>
    <row r="104" ht="12" customHeight="1" x14ac:dyDescent="0.35"/>
    <row r="105" ht="12" customHeight="1" x14ac:dyDescent="0.35"/>
    <row r="106" ht="12" customHeight="1" x14ac:dyDescent="0.35"/>
    <row r="107" ht="12" customHeight="1" x14ac:dyDescent="0.35"/>
    <row r="108" ht="12" customHeight="1" x14ac:dyDescent="0.35"/>
    <row r="109" ht="12" customHeight="1" x14ac:dyDescent="0.35"/>
    <row r="110" ht="12" customHeight="1" x14ac:dyDescent="0.35"/>
    <row r="111" ht="12" customHeight="1" x14ac:dyDescent="0.35"/>
    <row r="112" ht="12" customHeight="1" x14ac:dyDescent="0.35"/>
    <row r="113" ht="12" customHeight="1" x14ac:dyDescent="0.35"/>
    <row r="114" ht="12" customHeight="1" x14ac:dyDescent="0.35"/>
    <row r="115" ht="12" customHeight="1" x14ac:dyDescent="0.35"/>
    <row r="116" ht="12" customHeight="1" x14ac:dyDescent="0.35"/>
    <row r="117" ht="12" customHeight="1" x14ac:dyDescent="0.35"/>
    <row r="118" ht="12" customHeight="1" x14ac:dyDescent="0.35"/>
    <row r="119" ht="12" customHeight="1" x14ac:dyDescent="0.35"/>
    <row r="120" ht="12" customHeight="1" x14ac:dyDescent="0.35"/>
    <row r="121" ht="12" customHeight="1" x14ac:dyDescent="0.35"/>
    <row r="122" ht="12" customHeight="1" x14ac:dyDescent="0.35"/>
    <row r="123" ht="12" customHeight="1" x14ac:dyDescent="0.35"/>
    <row r="124" ht="12" customHeight="1" x14ac:dyDescent="0.35"/>
    <row r="125" ht="12" customHeight="1" x14ac:dyDescent="0.35"/>
    <row r="126" ht="12" customHeight="1" x14ac:dyDescent="0.35"/>
    <row r="127" ht="12" customHeight="1" x14ac:dyDescent="0.35"/>
    <row r="128" ht="12" customHeight="1" x14ac:dyDescent="0.35"/>
    <row r="129" spans="1:10" ht="12" customHeight="1" x14ac:dyDescent="0.35"/>
    <row r="130" spans="1:10" ht="12" customHeight="1" x14ac:dyDescent="0.35"/>
    <row r="131" spans="1:10" ht="12" customHeight="1" x14ac:dyDescent="0.35"/>
    <row r="132" spans="1:10" ht="12" customHeight="1" x14ac:dyDescent="0.35"/>
    <row r="133" spans="1:10" ht="12" customHeight="1" x14ac:dyDescent="0.35"/>
    <row r="134" spans="1:10" ht="12" customHeight="1" x14ac:dyDescent="0.4">
      <c r="A134" s="10"/>
      <c r="B134" s="10"/>
    </row>
    <row r="135" spans="1:10" ht="12" customHeight="1" x14ac:dyDescent="0.4">
      <c r="C135" s="10"/>
      <c r="D135" s="10"/>
      <c r="E135" s="10"/>
      <c r="F135" s="10"/>
      <c r="G135" s="10"/>
      <c r="H135" s="10"/>
      <c r="I135" s="10"/>
      <c r="J135" s="10"/>
    </row>
    <row r="136" spans="1:10" ht="12" customHeight="1" x14ac:dyDescent="0.35"/>
    <row r="137" spans="1:10" ht="12" customHeight="1" x14ac:dyDescent="0.35"/>
    <row r="138" spans="1:10" ht="12" customHeight="1" x14ac:dyDescent="0.35"/>
    <row r="139" spans="1:10" ht="12" customHeight="1" x14ac:dyDescent="0.35"/>
    <row r="140" spans="1:10" ht="12" customHeight="1" x14ac:dyDescent="0.35"/>
    <row r="141" spans="1:10" ht="12" customHeight="1" x14ac:dyDescent="0.35"/>
    <row r="142" spans="1:10" ht="12" customHeight="1" x14ac:dyDescent="0.35"/>
    <row r="143" spans="1:10" ht="12" customHeight="1" x14ac:dyDescent="0.35"/>
    <row r="144" spans="1:10" ht="12" customHeight="1" x14ac:dyDescent="0.35"/>
    <row r="145" ht="12" customHeight="1" x14ac:dyDescent="0.35"/>
    <row r="146" ht="12" customHeight="1" x14ac:dyDescent="0.35"/>
    <row r="147" ht="12" customHeight="1" x14ac:dyDescent="0.35"/>
    <row r="148" ht="12" customHeight="1" x14ac:dyDescent="0.35"/>
    <row r="149" ht="12" customHeight="1" x14ac:dyDescent="0.35"/>
    <row r="150" ht="12" customHeight="1" x14ac:dyDescent="0.35"/>
    <row r="151" ht="12" customHeight="1" x14ac:dyDescent="0.35"/>
    <row r="152" ht="12" customHeight="1" x14ac:dyDescent="0.35"/>
    <row r="153" ht="12" customHeight="1" x14ac:dyDescent="0.35"/>
    <row r="154" ht="12" customHeight="1" x14ac:dyDescent="0.35"/>
    <row r="155" ht="12" customHeight="1" x14ac:dyDescent="0.35"/>
    <row r="156" ht="12" customHeight="1" x14ac:dyDescent="0.35"/>
    <row r="157" ht="12" customHeight="1" x14ac:dyDescent="0.35"/>
    <row r="158" ht="12" customHeight="1" x14ac:dyDescent="0.35"/>
    <row r="159" ht="12" customHeight="1" x14ac:dyDescent="0.35"/>
    <row r="160" ht="12" customHeight="1" x14ac:dyDescent="0.35"/>
    <row r="161" ht="12" customHeight="1" x14ac:dyDescent="0.35"/>
    <row r="162" ht="12" customHeight="1" x14ac:dyDescent="0.35"/>
    <row r="163" ht="12" customHeight="1" x14ac:dyDescent="0.35"/>
    <row r="164" ht="12" customHeight="1" x14ac:dyDescent="0.35"/>
    <row r="165" ht="12" customHeight="1" x14ac:dyDescent="0.35"/>
    <row r="166" ht="12" customHeight="1" x14ac:dyDescent="0.35"/>
    <row r="167" ht="12" customHeight="1" x14ac:dyDescent="0.35"/>
    <row r="168" ht="12" customHeight="1" x14ac:dyDescent="0.35"/>
    <row r="169" ht="12" customHeight="1" x14ac:dyDescent="0.35"/>
    <row r="170" ht="12" customHeight="1" x14ac:dyDescent="0.35"/>
    <row r="171" ht="12" customHeight="1" x14ac:dyDescent="0.35"/>
    <row r="172" ht="12" customHeight="1" x14ac:dyDescent="0.35"/>
    <row r="173" ht="12" customHeight="1" x14ac:dyDescent="0.35"/>
    <row r="174" ht="12" customHeight="1" x14ac:dyDescent="0.35"/>
    <row r="175" ht="12" customHeight="1" x14ac:dyDescent="0.35"/>
    <row r="176" ht="12" customHeight="1" x14ac:dyDescent="0.35"/>
    <row r="177" ht="12" customHeight="1" x14ac:dyDescent="0.35"/>
    <row r="178" ht="12" customHeight="1" x14ac:dyDescent="0.35"/>
    <row r="179" ht="12" customHeight="1" x14ac:dyDescent="0.35"/>
    <row r="180" ht="12" customHeight="1" x14ac:dyDescent="0.35"/>
    <row r="181" ht="12" customHeight="1" x14ac:dyDescent="0.35"/>
    <row r="182" ht="12" customHeight="1" x14ac:dyDescent="0.35"/>
    <row r="183" ht="12" customHeight="1" x14ac:dyDescent="0.35"/>
    <row r="184" ht="12" customHeight="1" x14ac:dyDescent="0.35"/>
    <row r="185" ht="12" customHeight="1" x14ac:dyDescent="0.35"/>
    <row r="186" ht="12" customHeight="1" x14ac:dyDescent="0.35"/>
    <row r="187" ht="12" customHeight="1" x14ac:dyDescent="0.35"/>
    <row r="188" ht="12" customHeight="1" x14ac:dyDescent="0.35"/>
    <row r="189" ht="12" customHeight="1" x14ac:dyDescent="0.35"/>
    <row r="190" ht="12" customHeight="1" x14ac:dyDescent="0.35"/>
    <row r="191" ht="12" customHeight="1" x14ac:dyDescent="0.35"/>
    <row r="192" ht="12" customHeight="1" x14ac:dyDescent="0.35"/>
    <row r="193" ht="12" customHeight="1" x14ac:dyDescent="0.35"/>
    <row r="194" ht="12" customHeight="1" x14ac:dyDescent="0.35"/>
    <row r="195" ht="12" customHeight="1" x14ac:dyDescent="0.35"/>
    <row r="196" ht="12" customHeight="1" x14ac:dyDescent="0.35"/>
  </sheetData>
  <sheetProtection password="9487" sheet="1" objects="1" scenarios="1"/>
  <mergeCells count="48">
    <mergeCell ref="A1:AD3"/>
    <mergeCell ref="A4:E4"/>
    <mergeCell ref="F4:Q4"/>
    <mergeCell ref="R4:U4"/>
    <mergeCell ref="V4:AD4"/>
    <mergeCell ref="A5:E5"/>
    <mergeCell ref="F5:Q5"/>
    <mergeCell ref="R5:U5"/>
    <mergeCell ref="V5:AD5"/>
    <mergeCell ref="A6:E6"/>
    <mergeCell ref="F6:Q6"/>
    <mergeCell ref="R6:U6"/>
    <mergeCell ref="V6:AD6"/>
    <mergeCell ref="A7:E7"/>
    <mergeCell ref="F7:Q7"/>
    <mergeCell ref="R7:U7"/>
    <mergeCell ref="V7:Z7"/>
    <mergeCell ref="AA7:AD7"/>
    <mergeCell ref="A8:E8"/>
    <mergeCell ref="F8:Q8"/>
    <mergeCell ref="R8:U8"/>
    <mergeCell ref="V8:Y8"/>
    <mergeCell ref="Z8:AD8"/>
    <mergeCell ref="A9:E9"/>
    <mergeCell ref="R10:S16"/>
    <mergeCell ref="T10:Y10"/>
    <mergeCell ref="Z10:AC10"/>
    <mergeCell ref="C11:L11"/>
    <mergeCell ref="T11:Y11"/>
    <mergeCell ref="Z11:AC11"/>
    <mergeCell ref="C12:L12"/>
    <mergeCell ref="T12:Y12"/>
    <mergeCell ref="Z12:AC12"/>
    <mergeCell ref="C13:H13"/>
    <mergeCell ref="I13:L13"/>
    <mergeCell ref="T13:Y13"/>
    <mergeCell ref="Z13:AC13"/>
    <mergeCell ref="C14:L14"/>
    <mergeCell ref="T14:Y14"/>
    <mergeCell ref="T16:Y16"/>
    <mergeCell ref="Z16:AC16"/>
    <mergeCell ref="B19:AC19"/>
    <mergeCell ref="B21:AC22"/>
    <mergeCell ref="Z14:AC14"/>
    <mergeCell ref="C15:H15"/>
    <mergeCell ref="I15:L15"/>
    <mergeCell ref="T15:Y15"/>
    <mergeCell ref="Z15:AC15"/>
  </mergeCells>
  <dataValidations count="3">
    <dataValidation type="list" allowBlank="1" showErrorMessage="1" sqref="F7:Q7" xr:uid="{00000000-0002-0000-0000-000000000000}">
      <formula1>tipocontagem</formula1>
      <formula2>0</formula2>
    </dataValidation>
    <dataValidation type="list" allowBlank="1" showErrorMessage="1" sqref="F8:Q8" xr:uid="{00000000-0002-0000-0000-000001000000}">
      <formula1>fase</formula1>
      <formula2>0</formula2>
    </dataValidation>
    <dataValidation type="list" allowBlank="1" showErrorMessage="1" sqref="V8:Y8" xr:uid="{00000000-0002-0000-0000-000002000000}">
      <formula1>"1,2,3,4,5,6,7,8,9,10,11,12"</formula1>
      <formula2>0</formula2>
    </dataValidation>
  </dataValidations>
  <pageMargins left="0.39374999999999999" right="0.39374999999999999" top="0.27569444444444402" bottom="0.23611111111111099" header="0.51180555555555496" footer="0.15763888888888899"/>
  <pageSetup paperSize="9" scale="97" firstPageNumber="0" orientation="portrait" horizontalDpi="300" verticalDpi="300"/>
  <headerFooter>
    <oddFooter>&amp;R&amp;"Tahoma,Normal"&amp;8IplanRio/PCRJ</oddFooter>
  </headerFooter>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O518"/>
  <sheetViews>
    <sheetView zoomScaleNormal="100" workbookViewId="0">
      <selection activeCell="N23" sqref="N23"/>
    </sheetView>
  </sheetViews>
  <sheetFormatPr defaultColWidth="8.7265625" defaultRowHeight="14.5" x14ac:dyDescent="0.35"/>
  <cols>
    <col min="1" max="1" width="13" customWidth="1"/>
    <col min="2" max="2" width="19.54296875" customWidth="1"/>
    <col min="3" max="3" width="26.54296875" customWidth="1"/>
    <col min="4" max="4" width="16.26953125" customWidth="1"/>
    <col min="5" max="5" width="13.26953125" customWidth="1"/>
    <col min="6" max="6" width="5.54296875" customWidth="1"/>
    <col min="7" max="7" width="7.81640625" customWidth="1"/>
    <col min="8" max="8" width="8.1796875" customWidth="1"/>
    <col min="9" max="9" width="5.26953125" hidden="1" customWidth="1"/>
    <col min="10" max="10" width="13.453125" customWidth="1"/>
    <col min="11" max="11" width="4.453125" customWidth="1"/>
    <col min="12" max="12" width="7" style="68" customWidth="1"/>
    <col min="13" max="13" width="8.7265625" style="68"/>
    <col min="14" max="14" width="10.81640625" style="69" customWidth="1"/>
    <col min="15" max="15" width="27.54296875" customWidth="1"/>
    <col min="16" max="16" width="15" customWidth="1"/>
    <col min="18" max="18" width="63.81640625" customWidth="1"/>
  </cols>
  <sheetData>
    <row r="2" spans="1:15" ht="15" x14ac:dyDescent="0.4">
      <c r="C2" s="70" t="str">
        <f>"Identificação de Contagens Aquisição Ágil "&amp;Sumário!A9</f>
        <v>Identificação de Contagens Aquisição Ágil Versão 18/06/2021</v>
      </c>
      <c r="J2" s="70" t="s">
        <v>49</v>
      </c>
      <c r="K2" s="208" t="s">
        <v>108</v>
      </c>
      <c r="L2" s="208"/>
      <c r="M2" s="208"/>
      <c r="N2" s="208"/>
    </row>
    <row r="3" spans="1:15" ht="20.25" customHeight="1" x14ac:dyDescent="0.4">
      <c r="E3" s="70" t="s">
        <v>137</v>
      </c>
      <c r="J3" s="71" t="s">
        <v>52</v>
      </c>
      <c r="L3" s="72"/>
      <c r="M3" s="72">
        <v>1</v>
      </c>
      <c r="N3" s="72"/>
    </row>
    <row r="4" spans="1:15" s="1" customFormat="1" ht="12" customHeight="1" x14ac:dyDescent="0.35">
      <c r="A4" s="198" t="str">
        <f>Sumário!A5&amp;" : "&amp;Sumário!F5</f>
        <v xml:space="preserve">Projeto : </v>
      </c>
      <c r="B4" s="198"/>
      <c r="C4" s="198"/>
      <c r="D4" s="198"/>
      <c r="E4" s="198"/>
      <c r="F4" s="198"/>
      <c r="G4" s="202" t="str">
        <f>Sumário!A6&amp;" : "&amp;Sumário!F6</f>
        <v xml:space="preserve">Responsável Medição : </v>
      </c>
      <c r="H4" s="202"/>
      <c r="I4" s="202"/>
      <c r="J4" s="202"/>
      <c r="K4" s="202"/>
      <c r="L4" s="202"/>
      <c r="M4" s="202"/>
      <c r="N4" s="202"/>
      <c r="O4" s="73"/>
    </row>
    <row r="5" spans="1:15" s="19" customFormat="1" ht="12" customHeight="1" x14ac:dyDescent="0.35">
      <c r="A5" s="209" t="str">
        <f>Sumário!A4&amp;" : "&amp;Sumário!F4</f>
        <v xml:space="preserve">Empresa : </v>
      </c>
      <c r="B5" s="209"/>
      <c r="C5" s="209"/>
      <c r="D5" s="75" t="s">
        <v>20</v>
      </c>
      <c r="E5" s="210">
        <v>44239</v>
      </c>
      <c r="F5" s="210"/>
      <c r="G5" s="211" t="s">
        <v>53</v>
      </c>
      <c r="H5" s="211"/>
      <c r="I5" s="211"/>
      <c r="J5" s="211"/>
      <c r="K5" s="211"/>
      <c r="L5" s="211"/>
      <c r="M5" s="211"/>
      <c r="N5" s="211"/>
      <c r="O5" s="76"/>
    </row>
    <row r="6" spans="1:15" ht="44.25" customHeight="1" x14ac:dyDescent="0.35">
      <c r="A6" s="77" t="s">
        <v>54</v>
      </c>
      <c r="B6" s="77" t="s">
        <v>55</v>
      </c>
      <c r="C6" s="78" t="s">
        <v>56</v>
      </c>
      <c r="D6" s="79" t="s">
        <v>36</v>
      </c>
      <c r="E6" s="77" t="s">
        <v>57</v>
      </c>
      <c r="F6" s="77" t="s">
        <v>23</v>
      </c>
      <c r="G6" s="77" t="s">
        <v>58</v>
      </c>
      <c r="H6" s="79" t="s">
        <v>59</v>
      </c>
      <c r="I6" s="80" t="s">
        <v>60</v>
      </c>
      <c r="J6" s="81" t="s">
        <v>61</v>
      </c>
      <c r="K6" s="77" t="s">
        <v>62</v>
      </c>
      <c r="L6" s="82" t="s">
        <v>63</v>
      </c>
      <c r="M6" s="82" t="s">
        <v>64</v>
      </c>
      <c r="N6" s="83" t="s">
        <v>65</v>
      </c>
      <c r="O6" s="84" t="s">
        <v>66</v>
      </c>
    </row>
    <row r="7" spans="1:15" x14ac:dyDescent="0.35">
      <c r="A7" s="85"/>
      <c r="B7" s="85"/>
      <c r="C7" s="85"/>
      <c r="D7" s="85"/>
      <c r="E7" s="85"/>
      <c r="F7" s="85"/>
      <c r="G7" s="85"/>
      <c r="H7" s="85"/>
      <c r="I7" t="str">
        <f t="shared" ref="I7:I70" si="0">IF(OR(ISBLANK(G7),ISBLANK(H7)),IF(OR(F7="ALI",F7="AIE"),"B",IF(ISBLANK(F7),"","M")),IF(F7="EE",IF(H7&gt;=3,IF(G7&gt;=5,"A","M"),IF(H7=2,IF(G7&gt;=16,"A",IF(G7&lt;=4,"B","M")),IF(G7&lt;=15,"B","M"))),IF(OR(F7="SE",F7="CE"),IF(H7&gt;=4,IF(G7&gt;=6,"A","M"),IF(H7&gt;=2,IF(G7&gt;=20,"A",IF(G7&lt;=5,"B","M")),IF(G7&lt;=19,"B","M"))),IF(OR(F7="ALI",F7="AIE"),IF(H7&gt;=6,IF(G7&gt;=20,"A","M"),IF(H7&gt;=2,IF(G7&gt;=51,"A",IF(G7&lt;=19,"B","M")),IF(G7&lt;=50,"B","M")))))))</f>
        <v/>
      </c>
      <c r="J7" s="86" t="str">
        <f t="shared" ref="J7:J70" si="1">IF($I7="B","Baixa",IF($I7="M","Média",IF($I7="","","Alta")))</f>
        <v/>
      </c>
      <c r="K7" s="86" t="str">
        <f t="shared" ref="K7:K70" si="2">IF(ISBLANK(F7),"",IF(F7="ALI",IF(I7="B",7,IF(I7="M",10,15)),IF(F7="AIE",IF(I7="B",5,IF(I7="M",7,10)),IF(F7="SE",IF(I7="B",4,IF(I7="M",5,7)),IF(OR(F7="EE",F7="CE"),IF(I7="B",3,IF(I7="M",4,6)))))))</f>
        <v/>
      </c>
      <c r="L7" s="87"/>
      <c r="M7" s="68" t="str">
        <f>IF(OR(D7="Não Conta",L7="",E7="Refinamento"),"",M3)</f>
        <v/>
      </c>
      <c r="N7" s="89" t="str">
        <f t="shared" ref="N7:N70" si="3">IF(OR(D7="Não Conta",E7="",E7="Refinamento",M7=""),"",K7*L7*M7)</f>
        <v/>
      </c>
      <c r="O7" s="85"/>
    </row>
    <row r="8" spans="1:15" x14ac:dyDescent="0.35">
      <c r="A8" s="85"/>
      <c r="B8" s="85"/>
      <c r="C8" s="85"/>
      <c r="D8" s="85"/>
      <c r="E8" s="85"/>
      <c r="F8" s="85"/>
      <c r="G8" s="85"/>
      <c r="H8" s="85"/>
      <c r="I8" t="str">
        <f t="shared" si="0"/>
        <v/>
      </c>
      <c r="J8" s="86" t="str">
        <f t="shared" si="1"/>
        <v/>
      </c>
      <c r="K8" s="86" t="str">
        <f t="shared" si="2"/>
        <v/>
      </c>
      <c r="L8" s="87"/>
      <c r="M8" s="68" t="str">
        <f>IF(OR(D8="Não Conta",L8="",E8="Refinamento"),"",M3)</f>
        <v/>
      </c>
      <c r="N8" s="89" t="str">
        <f t="shared" si="3"/>
        <v/>
      </c>
      <c r="O8" s="85"/>
    </row>
    <row r="9" spans="1:15" x14ac:dyDescent="0.35">
      <c r="A9" s="85"/>
      <c r="B9" s="85"/>
      <c r="C9" s="85"/>
      <c r="D9" s="85"/>
      <c r="E9" s="85"/>
      <c r="F9" s="85"/>
      <c r="G9" s="85"/>
      <c r="H9" s="85"/>
      <c r="I9" t="str">
        <f t="shared" si="0"/>
        <v/>
      </c>
      <c r="J9" s="86" t="str">
        <f t="shared" si="1"/>
        <v/>
      </c>
      <c r="K9" s="86" t="str">
        <f t="shared" si="2"/>
        <v/>
      </c>
      <c r="L9" s="87"/>
      <c r="M9" s="68" t="str">
        <f>IF(OR(D9="Não Conta",L9="",E9="Refinamento"),"",M3)</f>
        <v/>
      </c>
      <c r="N9" s="89" t="str">
        <f t="shared" si="3"/>
        <v/>
      </c>
      <c r="O9" s="85"/>
    </row>
    <row r="10" spans="1:15" x14ac:dyDescent="0.35">
      <c r="A10" s="85"/>
      <c r="B10" s="85"/>
      <c r="C10" s="85"/>
      <c r="D10" s="85"/>
      <c r="E10" s="85"/>
      <c r="F10" s="85"/>
      <c r="G10" s="85"/>
      <c r="H10" s="85"/>
      <c r="I10" t="str">
        <f t="shared" si="0"/>
        <v/>
      </c>
      <c r="J10" s="86" t="str">
        <f t="shared" si="1"/>
        <v/>
      </c>
      <c r="K10" s="86" t="str">
        <f t="shared" si="2"/>
        <v/>
      </c>
      <c r="L10" s="87"/>
      <c r="M10" s="68" t="str">
        <f>IF(OR(D10="Não Conta",L10="",E10="Refinamento"),"",M3)</f>
        <v/>
      </c>
      <c r="N10" s="89" t="str">
        <f t="shared" si="3"/>
        <v/>
      </c>
      <c r="O10" s="85"/>
    </row>
    <row r="11" spans="1:15" x14ac:dyDescent="0.35">
      <c r="A11" s="85"/>
      <c r="B11" s="85"/>
      <c r="C11" s="85"/>
      <c r="D11" s="85"/>
      <c r="E11" s="85"/>
      <c r="F11" s="85"/>
      <c r="G11" s="85"/>
      <c r="H11" s="85"/>
      <c r="I11" t="str">
        <f t="shared" si="0"/>
        <v/>
      </c>
      <c r="J11" s="86" t="str">
        <f t="shared" si="1"/>
        <v/>
      </c>
      <c r="K11" s="86" t="str">
        <f t="shared" si="2"/>
        <v/>
      </c>
      <c r="L11" s="87"/>
      <c r="M11" s="68" t="str">
        <f>IF(OR(D11="Não Conta",L11="",E11="Refinamento"),"",M3)</f>
        <v/>
      </c>
      <c r="N11" s="89" t="str">
        <f t="shared" si="3"/>
        <v/>
      </c>
      <c r="O11" s="85"/>
    </row>
    <row r="12" spans="1:15" x14ac:dyDescent="0.35">
      <c r="A12" s="85"/>
      <c r="B12" s="85"/>
      <c r="C12" s="85"/>
      <c r="D12" s="85"/>
      <c r="E12" s="85"/>
      <c r="F12" s="85"/>
      <c r="G12" s="85"/>
      <c r="H12" s="85"/>
      <c r="I12" t="str">
        <f t="shared" si="0"/>
        <v/>
      </c>
      <c r="J12" s="86" t="str">
        <f t="shared" si="1"/>
        <v/>
      </c>
      <c r="K12" s="86" t="str">
        <f t="shared" si="2"/>
        <v/>
      </c>
      <c r="L12" s="87"/>
      <c r="M12" s="68" t="str">
        <f>IF(OR(D12="Não Conta",L12="",E12="Refinamento"),"",M3)</f>
        <v/>
      </c>
      <c r="N12" s="89" t="str">
        <f t="shared" si="3"/>
        <v/>
      </c>
      <c r="O12" s="85"/>
    </row>
    <row r="13" spans="1:15" x14ac:dyDescent="0.35">
      <c r="A13" s="85"/>
      <c r="B13" s="85"/>
      <c r="C13" s="85"/>
      <c r="D13" s="85"/>
      <c r="E13" s="85"/>
      <c r="F13" s="85"/>
      <c r="G13" s="85"/>
      <c r="H13" s="85"/>
      <c r="I13" t="str">
        <f t="shared" si="0"/>
        <v/>
      </c>
      <c r="J13" s="86" t="str">
        <f t="shared" si="1"/>
        <v/>
      </c>
      <c r="K13" s="86" t="str">
        <f t="shared" si="2"/>
        <v/>
      </c>
      <c r="L13" s="87"/>
      <c r="M13" s="68" t="str">
        <f>IF(OR(D13="Não Conta",L13="",E13="Refinamento"),"",M3)</f>
        <v/>
      </c>
      <c r="N13" s="89" t="str">
        <f t="shared" si="3"/>
        <v/>
      </c>
      <c r="O13" s="85"/>
    </row>
    <row r="14" spans="1:15" x14ac:dyDescent="0.35">
      <c r="A14" s="85"/>
      <c r="B14" s="85"/>
      <c r="C14" s="85"/>
      <c r="D14" s="85"/>
      <c r="E14" s="85"/>
      <c r="F14" s="85"/>
      <c r="G14" s="85"/>
      <c r="H14" s="85"/>
      <c r="I14" t="str">
        <f t="shared" si="0"/>
        <v/>
      </c>
      <c r="J14" s="86" t="str">
        <f t="shared" si="1"/>
        <v/>
      </c>
      <c r="K14" s="86" t="str">
        <f t="shared" si="2"/>
        <v/>
      </c>
      <c r="L14" s="87"/>
      <c r="M14" s="68" t="str">
        <f>IF(OR(D14="Não Conta",L14="",E14="Refinamento"),"",M3)</f>
        <v/>
      </c>
      <c r="N14" s="89" t="str">
        <f t="shared" si="3"/>
        <v/>
      </c>
      <c r="O14" s="85"/>
    </row>
    <row r="15" spans="1:15" x14ac:dyDescent="0.35">
      <c r="A15" s="85"/>
      <c r="B15" s="85"/>
      <c r="C15" s="85"/>
      <c r="D15" s="85"/>
      <c r="E15" s="85"/>
      <c r="F15" s="85"/>
      <c r="G15" s="85"/>
      <c r="H15" s="85"/>
      <c r="I15" t="str">
        <f t="shared" si="0"/>
        <v/>
      </c>
      <c r="J15" s="86" t="str">
        <f t="shared" si="1"/>
        <v/>
      </c>
      <c r="K15" s="86" t="str">
        <f t="shared" si="2"/>
        <v/>
      </c>
      <c r="L15" s="87"/>
      <c r="M15" s="68" t="str">
        <f>IF(OR(D15="Não Conta",L15="",E15="Refinamento"),"",M3)</f>
        <v/>
      </c>
      <c r="N15" s="89" t="str">
        <f t="shared" si="3"/>
        <v/>
      </c>
      <c r="O15" s="85"/>
    </row>
    <row r="16" spans="1:15" x14ac:dyDescent="0.35">
      <c r="A16" s="85"/>
      <c r="B16" s="85"/>
      <c r="C16" s="85"/>
      <c r="D16" s="85"/>
      <c r="E16" s="85"/>
      <c r="F16" s="85"/>
      <c r="G16" s="85"/>
      <c r="H16" s="85"/>
      <c r="I16" t="str">
        <f t="shared" si="0"/>
        <v/>
      </c>
      <c r="J16" s="86" t="str">
        <f t="shared" si="1"/>
        <v/>
      </c>
      <c r="K16" s="86" t="str">
        <f t="shared" si="2"/>
        <v/>
      </c>
      <c r="L16" s="87"/>
      <c r="M16" s="68" t="str">
        <f>IF(OR(D16="Não Conta",L16="",E16="Refinamento"),"",M3)</f>
        <v/>
      </c>
      <c r="N16" s="89" t="str">
        <f t="shared" si="3"/>
        <v/>
      </c>
      <c r="O16" s="85"/>
    </row>
    <row r="17" spans="1:15" x14ac:dyDescent="0.35">
      <c r="A17" s="85"/>
      <c r="B17" s="85"/>
      <c r="C17" s="85"/>
      <c r="D17" s="85"/>
      <c r="E17" s="85"/>
      <c r="F17" s="85"/>
      <c r="G17" s="85"/>
      <c r="H17" s="85"/>
      <c r="I17" t="str">
        <f t="shared" si="0"/>
        <v/>
      </c>
      <c r="J17" s="86" t="str">
        <f t="shared" si="1"/>
        <v/>
      </c>
      <c r="K17" s="86" t="str">
        <f t="shared" si="2"/>
        <v/>
      </c>
      <c r="L17" s="87"/>
      <c r="M17" s="68" t="str">
        <f>IF(OR(D17="Não Conta",L17="",E17="Refinamento"),"",M3)</f>
        <v/>
      </c>
      <c r="N17" s="89" t="str">
        <f t="shared" si="3"/>
        <v/>
      </c>
      <c r="O17" s="85"/>
    </row>
    <row r="18" spans="1:15" x14ac:dyDescent="0.35">
      <c r="A18" s="85"/>
      <c r="B18" s="85"/>
      <c r="C18" s="85"/>
      <c r="D18" s="85"/>
      <c r="E18" s="85"/>
      <c r="F18" s="85"/>
      <c r="G18" s="85"/>
      <c r="H18" s="85"/>
      <c r="I18" t="str">
        <f t="shared" si="0"/>
        <v/>
      </c>
      <c r="J18" s="86" t="str">
        <f t="shared" si="1"/>
        <v/>
      </c>
      <c r="K18" s="86" t="str">
        <f t="shared" si="2"/>
        <v/>
      </c>
      <c r="L18" s="87"/>
      <c r="M18" s="68" t="str">
        <f>IF(OR(D18="Não Conta",L18="",E18="Refinamento"),"",M3)</f>
        <v/>
      </c>
      <c r="N18" s="89" t="str">
        <f t="shared" si="3"/>
        <v/>
      </c>
      <c r="O18" s="85"/>
    </row>
    <row r="19" spans="1:15" x14ac:dyDescent="0.35">
      <c r="A19" s="85"/>
      <c r="B19" s="85"/>
      <c r="C19" s="85"/>
      <c r="D19" s="85"/>
      <c r="E19" s="85"/>
      <c r="F19" s="85"/>
      <c r="G19" s="85"/>
      <c r="H19" s="85"/>
      <c r="I19" t="str">
        <f t="shared" si="0"/>
        <v/>
      </c>
      <c r="J19" s="86" t="str">
        <f t="shared" si="1"/>
        <v/>
      </c>
      <c r="K19" s="86" t="str">
        <f t="shared" si="2"/>
        <v/>
      </c>
      <c r="L19" s="87"/>
      <c r="M19" s="68" t="str">
        <f>IF(OR(D19="Não Conta",L19="",E19="Refinamento"),"",M3)</f>
        <v/>
      </c>
      <c r="N19" s="89" t="str">
        <f t="shared" si="3"/>
        <v/>
      </c>
      <c r="O19" s="85"/>
    </row>
    <row r="20" spans="1:15" x14ac:dyDescent="0.35">
      <c r="A20" s="85"/>
      <c r="B20" s="85"/>
      <c r="C20" s="85"/>
      <c r="D20" s="85"/>
      <c r="E20" s="85"/>
      <c r="F20" s="85"/>
      <c r="G20" s="85"/>
      <c r="H20" s="85"/>
      <c r="I20" t="str">
        <f t="shared" si="0"/>
        <v/>
      </c>
      <c r="J20" s="86" t="str">
        <f t="shared" si="1"/>
        <v/>
      </c>
      <c r="K20" s="86" t="str">
        <f t="shared" si="2"/>
        <v/>
      </c>
      <c r="L20" s="87"/>
      <c r="M20" s="68" t="str">
        <f>IF(OR(D20="Não Conta",L20="",E20="Refinamento"),"",M3)</f>
        <v/>
      </c>
      <c r="N20" s="89" t="str">
        <f t="shared" si="3"/>
        <v/>
      </c>
      <c r="O20" s="85"/>
    </row>
    <row r="21" spans="1:15" x14ac:dyDescent="0.35">
      <c r="A21" s="85"/>
      <c r="B21" s="85"/>
      <c r="C21" s="85"/>
      <c r="D21" s="85"/>
      <c r="E21" s="85"/>
      <c r="F21" s="85"/>
      <c r="G21" s="85"/>
      <c r="H21" s="85"/>
      <c r="I21" t="str">
        <f t="shared" si="0"/>
        <v/>
      </c>
      <c r="J21" s="86" t="str">
        <f t="shared" si="1"/>
        <v/>
      </c>
      <c r="K21" s="86" t="str">
        <f t="shared" si="2"/>
        <v/>
      </c>
      <c r="L21" s="87"/>
      <c r="M21" s="68" t="str">
        <f>IF(OR(D21="Não Conta",L21="",E21="Refinamento"),"",M3)</f>
        <v/>
      </c>
      <c r="N21" s="89" t="str">
        <f t="shared" si="3"/>
        <v/>
      </c>
      <c r="O21" s="85"/>
    </row>
    <row r="22" spans="1:15" x14ac:dyDescent="0.35">
      <c r="A22" s="85"/>
      <c r="B22" s="85"/>
      <c r="C22" s="85"/>
      <c r="D22" s="85"/>
      <c r="E22" s="85"/>
      <c r="F22" s="85"/>
      <c r="G22" s="85"/>
      <c r="H22" s="85"/>
      <c r="I22" t="str">
        <f t="shared" si="0"/>
        <v/>
      </c>
      <c r="J22" s="86" t="str">
        <f t="shared" si="1"/>
        <v/>
      </c>
      <c r="K22" s="86" t="str">
        <f t="shared" si="2"/>
        <v/>
      </c>
      <c r="L22" s="87"/>
      <c r="M22" s="68" t="str">
        <f>IF(OR(D22="Não Conta",L22="",E22="Refinamento"),"",M3)</f>
        <v/>
      </c>
      <c r="N22" s="89" t="str">
        <f t="shared" si="3"/>
        <v/>
      </c>
      <c r="O22" s="85"/>
    </row>
    <row r="23" spans="1:15" x14ac:dyDescent="0.35">
      <c r="A23" s="85"/>
      <c r="B23" s="85"/>
      <c r="C23" s="85"/>
      <c r="D23" s="85"/>
      <c r="E23" s="85"/>
      <c r="F23" s="85"/>
      <c r="G23" s="85"/>
      <c r="H23" s="85"/>
      <c r="I23" t="str">
        <f t="shared" si="0"/>
        <v/>
      </c>
      <c r="J23" s="86" t="str">
        <f t="shared" si="1"/>
        <v/>
      </c>
      <c r="K23" s="86" t="str">
        <f t="shared" si="2"/>
        <v/>
      </c>
      <c r="L23" s="87"/>
      <c r="M23" s="68" t="str">
        <f>IF(OR(D23="Não Conta",L23="",E23="Refinamento"),"",M3)</f>
        <v/>
      </c>
      <c r="N23" s="89" t="str">
        <f t="shared" si="3"/>
        <v/>
      </c>
      <c r="O23" s="85"/>
    </row>
    <row r="24" spans="1:15" x14ac:dyDescent="0.35">
      <c r="A24" s="85"/>
      <c r="B24" s="85"/>
      <c r="C24" s="85"/>
      <c r="D24" s="85"/>
      <c r="E24" s="85"/>
      <c r="F24" s="85"/>
      <c r="G24" s="85"/>
      <c r="H24" s="85"/>
      <c r="I24" t="str">
        <f t="shared" si="0"/>
        <v/>
      </c>
      <c r="J24" s="86" t="str">
        <f t="shared" si="1"/>
        <v/>
      </c>
      <c r="K24" s="86" t="str">
        <f t="shared" si="2"/>
        <v/>
      </c>
      <c r="L24" s="87"/>
      <c r="M24" s="68" t="str">
        <f>IF(OR(D24="Não Conta",L24="",E24="Refinamento"),"",M3)</f>
        <v/>
      </c>
      <c r="N24" s="89" t="str">
        <f t="shared" si="3"/>
        <v/>
      </c>
      <c r="O24" s="85"/>
    </row>
    <row r="25" spans="1:15" x14ac:dyDescent="0.35">
      <c r="A25" s="85"/>
      <c r="B25" s="85"/>
      <c r="C25" s="85"/>
      <c r="D25" s="85"/>
      <c r="E25" s="85"/>
      <c r="F25" s="85"/>
      <c r="G25" s="85"/>
      <c r="H25" s="85"/>
      <c r="I25" t="str">
        <f t="shared" si="0"/>
        <v/>
      </c>
      <c r="J25" s="86" t="str">
        <f t="shared" si="1"/>
        <v/>
      </c>
      <c r="K25" s="86" t="str">
        <f t="shared" si="2"/>
        <v/>
      </c>
      <c r="L25" s="87"/>
      <c r="M25" s="68" t="str">
        <f>IF(OR(D25="Não Conta",L25="",E25="Refinamento"),"",M3)</f>
        <v/>
      </c>
      <c r="N25" s="89" t="str">
        <f t="shared" si="3"/>
        <v/>
      </c>
      <c r="O25" s="85"/>
    </row>
    <row r="26" spans="1:15" x14ac:dyDescent="0.35">
      <c r="A26" s="85"/>
      <c r="B26" s="85"/>
      <c r="C26" s="85"/>
      <c r="D26" s="85"/>
      <c r="E26" s="85"/>
      <c r="F26" s="85"/>
      <c r="G26" s="85"/>
      <c r="H26" s="85"/>
      <c r="I26" t="str">
        <f t="shared" si="0"/>
        <v/>
      </c>
      <c r="J26" s="86" t="str">
        <f t="shared" si="1"/>
        <v/>
      </c>
      <c r="K26" s="86" t="str">
        <f t="shared" si="2"/>
        <v/>
      </c>
      <c r="L26" s="87"/>
      <c r="M26" s="68" t="str">
        <f>IF(OR(D26="Não Conta",L26="",E26="Refinamento"),"",M3)</f>
        <v/>
      </c>
      <c r="N26" s="89" t="str">
        <f t="shared" si="3"/>
        <v/>
      </c>
      <c r="O26" s="85"/>
    </row>
    <row r="27" spans="1:15" x14ac:dyDescent="0.35">
      <c r="A27" s="85"/>
      <c r="B27" s="85"/>
      <c r="C27" s="85"/>
      <c r="D27" s="85"/>
      <c r="E27" s="85"/>
      <c r="F27" s="85"/>
      <c r="G27" s="85"/>
      <c r="H27" s="85"/>
      <c r="I27" t="str">
        <f t="shared" si="0"/>
        <v/>
      </c>
      <c r="J27" s="86" t="str">
        <f t="shared" si="1"/>
        <v/>
      </c>
      <c r="K27" s="86" t="str">
        <f t="shared" si="2"/>
        <v/>
      </c>
      <c r="L27" s="87"/>
      <c r="M27" s="68" t="str">
        <f>IF(OR(D27="Não Conta",L27="",E27="Refinamento"),"",M3)</f>
        <v/>
      </c>
      <c r="N27" s="89" t="str">
        <f t="shared" si="3"/>
        <v/>
      </c>
      <c r="O27" s="85"/>
    </row>
    <row r="28" spans="1:15" x14ac:dyDescent="0.35">
      <c r="A28" s="85"/>
      <c r="B28" s="85"/>
      <c r="C28" s="85"/>
      <c r="D28" s="85"/>
      <c r="E28" s="85"/>
      <c r="F28" s="85"/>
      <c r="G28" s="85"/>
      <c r="H28" s="85"/>
      <c r="I28" t="str">
        <f t="shared" si="0"/>
        <v/>
      </c>
      <c r="J28" s="86" t="str">
        <f t="shared" si="1"/>
        <v/>
      </c>
      <c r="K28" s="86" t="str">
        <f t="shared" si="2"/>
        <v/>
      </c>
      <c r="L28" s="87"/>
      <c r="M28" s="68" t="str">
        <f>IF(OR(D28="Não Conta",L28="",E28="Refinamento"),"",M3)</f>
        <v/>
      </c>
      <c r="N28" s="89" t="str">
        <f t="shared" si="3"/>
        <v/>
      </c>
      <c r="O28" s="85"/>
    </row>
    <row r="29" spans="1:15" x14ac:dyDescent="0.35">
      <c r="A29" s="85"/>
      <c r="B29" s="85"/>
      <c r="C29" s="85"/>
      <c r="D29" s="85"/>
      <c r="E29" s="85"/>
      <c r="F29" s="85"/>
      <c r="G29" s="85"/>
      <c r="H29" s="85"/>
      <c r="I29" t="str">
        <f t="shared" si="0"/>
        <v/>
      </c>
      <c r="J29" s="86" t="str">
        <f t="shared" si="1"/>
        <v/>
      </c>
      <c r="K29" s="86" t="str">
        <f t="shared" si="2"/>
        <v/>
      </c>
      <c r="L29" s="87"/>
      <c r="M29" s="68" t="str">
        <f>IF(OR(D29="Não Conta",L29="",E29="Refinamento"),"",M3)</f>
        <v/>
      </c>
      <c r="N29" s="89" t="str">
        <f t="shared" si="3"/>
        <v/>
      </c>
      <c r="O29" s="85"/>
    </row>
    <row r="30" spans="1:15" x14ac:dyDescent="0.35">
      <c r="A30" s="85"/>
      <c r="B30" s="85"/>
      <c r="C30" s="85"/>
      <c r="D30" s="85"/>
      <c r="E30" s="85"/>
      <c r="F30" s="85"/>
      <c r="G30" s="85"/>
      <c r="H30" s="85"/>
      <c r="I30" t="str">
        <f t="shared" si="0"/>
        <v/>
      </c>
      <c r="J30" s="86" t="str">
        <f t="shared" si="1"/>
        <v/>
      </c>
      <c r="K30" s="86" t="str">
        <f t="shared" si="2"/>
        <v/>
      </c>
      <c r="L30" s="87"/>
      <c r="M30" s="68" t="str">
        <f>IF(OR(D30="Não Conta",L30="",E30="Refinamento"),"",M3)</f>
        <v/>
      </c>
      <c r="N30" s="89" t="str">
        <f t="shared" si="3"/>
        <v/>
      </c>
      <c r="O30" s="85"/>
    </row>
    <row r="31" spans="1:15" x14ac:dyDescent="0.35">
      <c r="A31" s="85"/>
      <c r="B31" s="85"/>
      <c r="C31" s="85"/>
      <c r="D31" s="85"/>
      <c r="E31" s="85"/>
      <c r="F31" s="85"/>
      <c r="G31" s="85"/>
      <c r="H31" s="85"/>
      <c r="I31" t="str">
        <f t="shared" si="0"/>
        <v/>
      </c>
      <c r="J31" s="86" t="str">
        <f t="shared" si="1"/>
        <v/>
      </c>
      <c r="K31" s="86" t="str">
        <f t="shared" si="2"/>
        <v/>
      </c>
      <c r="L31" s="87"/>
      <c r="M31" s="68" t="str">
        <f>IF(OR(D31="Não Conta",L31="",E31="Refinamento"),"",M3)</f>
        <v/>
      </c>
      <c r="N31" s="89" t="str">
        <f t="shared" si="3"/>
        <v/>
      </c>
      <c r="O31" s="85"/>
    </row>
    <row r="32" spans="1:15" x14ac:dyDescent="0.35">
      <c r="A32" s="85"/>
      <c r="B32" s="85"/>
      <c r="C32" s="85"/>
      <c r="D32" s="85"/>
      <c r="E32" s="85"/>
      <c r="F32" s="85"/>
      <c r="G32" s="85"/>
      <c r="H32" s="85"/>
      <c r="I32" t="str">
        <f t="shared" si="0"/>
        <v/>
      </c>
      <c r="J32" s="86" t="str">
        <f t="shared" si="1"/>
        <v/>
      </c>
      <c r="K32" s="86" t="str">
        <f t="shared" si="2"/>
        <v/>
      </c>
      <c r="L32" s="87"/>
      <c r="M32" s="68" t="str">
        <f>IF(OR(D32="Não Conta",L32="",E32="Refinamento"),"",M3)</f>
        <v/>
      </c>
      <c r="N32" s="89" t="str">
        <f t="shared" si="3"/>
        <v/>
      </c>
      <c r="O32" s="85"/>
    </row>
    <row r="33" spans="1:15" x14ac:dyDescent="0.35">
      <c r="A33" s="85"/>
      <c r="B33" s="85"/>
      <c r="C33" s="85"/>
      <c r="D33" s="85"/>
      <c r="E33" s="85"/>
      <c r="F33" s="85"/>
      <c r="G33" s="85"/>
      <c r="H33" s="85"/>
      <c r="I33" t="str">
        <f t="shared" si="0"/>
        <v/>
      </c>
      <c r="J33" s="86" t="str">
        <f t="shared" si="1"/>
        <v/>
      </c>
      <c r="K33" s="86" t="str">
        <f t="shared" si="2"/>
        <v/>
      </c>
      <c r="L33" s="87"/>
      <c r="M33" s="68" t="str">
        <f>IF(OR(D33="Não Conta",L33="",E33="Refinamento"),"",M22)</f>
        <v/>
      </c>
      <c r="N33" s="89" t="str">
        <f t="shared" si="3"/>
        <v/>
      </c>
      <c r="O33" s="85"/>
    </row>
    <row r="34" spans="1:15" x14ac:dyDescent="0.35">
      <c r="A34" s="85"/>
      <c r="B34" s="85"/>
      <c r="C34" s="85"/>
      <c r="D34" s="85"/>
      <c r="E34" s="85"/>
      <c r="F34" s="85"/>
      <c r="G34" s="85"/>
      <c r="H34" s="85"/>
      <c r="I34" t="str">
        <f t="shared" si="0"/>
        <v/>
      </c>
      <c r="J34" s="86" t="str">
        <f t="shared" si="1"/>
        <v/>
      </c>
      <c r="K34" s="86" t="str">
        <f t="shared" si="2"/>
        <v/>
      </c>
      <c r="L34" s="87"/>
      <c r="M34" s="68" t="str">
        <f>IF(OR(D34="Não Conta",L34="",E34="Refinamento"),"",M3)</f>
        <v/>
      </c>
      <c r="N34" s="89" t="str">
        <f t="shared" si="3"/>
        <v/>
      </c>
      <c r="O34" s="85"/>
    </row>
    <row r="35" spans="1:15" x14ac:dyDescent="0.35">
      <c r="A35" s="85"/>
      <c r="B35" s="85"/>
      <c r="C35" s="85"/>
      <c r="D35" s="85"/>
      <c r="E35" s="85"/>
      <c r="F35" s="85"/>
      <c r="G35" s="85"/>
      <c r="H35" s="85"/>
      <c r="I35" t="str">
        <f t="shared" si="0"/>
        <v/>
      </c>
      <c r="J35" s="86" t="str">
        <f t="shared" si="1"/>
        <v/>
      </c>
      <c r="K35" s="86" t="str">
        <f t="shared" si="2"/>
        <v/>
      </c>
      <c r="L35" s="87"/>
      <c r="M35" s="68" t="str">
        <f>IF(OR(D35="Não Conta",L35="",E35="Refinamento"),"",M3)</f>
        <v/>
      </c>
      <c r="N35" s="89" t="str">
        <f t="shared" si="3"/>
        <v/>
      </c>
      <c r="O35" s="85"/>
    </row>
    <row r="36" spans="1:15" x14ac:dyDescent="0.35">
      <c r="A36" s="85"/>
      <c r="B36" s="85"/>
      <c r="C36" s="85"/>
      <c r="D36" s="85"/>
      <c r="E36" s="85"/>
      <c r="F36" s="85"/>
      <c r="G36" s="85"/>
      <c r="H36" s="85"/>
      <c r="I36" t="str">
        <f t="shared" si="0"/>
        <v/>
      </c>
      <c r="J36" s="86" t="str">
        <f t="shared" si="1"/>
        <v/>
      </c>
      <c r="K36" s="86" t="str">
        <f t="shared" si="2"/>
        <v/>
      </c>
      <c r="L36" s="87"/>
      <c r="M36" s="68" t="str">
        <f>IF(OR(D36="Não Conta",L36="",E36="Refinamento"),"",M3)</f>
        <v/>
      </c>
      <c r="N36" s="89" t="str">
        <f t="shared" si="3"/>
        <v/>
      </c>
      <c r="O36" s="85"/>
    </row>
    <row r="37" spans="1:15" x14ac:dyDescent="0.35">
      <c r="A37" s="85"/>
      <c r="B37" s="85"/>
      <c r="C37" s="85"/>
      <c r="D37" s="85"/>
      <c r="E37" s="85"/>
      <c r="F37" s="85"/>
      <c r="G37" s="85"/>
      <c r="H37" s="85"/>
      <c r="I37" t="str">
        <f t="shared" si="0"/>
        <v/>
      </c>
      <c r="J37" s="86" t="str">
        <f t="shared" si="1"/>
        <v/>
      </c>
      <c r="K37" s="86" t="str">
        <f t="shared" si="2"/>
        <v/>
      </c>
      <c r="L37" s="87"/>
      <c r="M37" s="68" t="str">
        <f>IF(OR(D37="Não Conta",L37="",E37="Refinamento"),"",M3)</f>
        <v/>
      </c>
      <c r="N37" s="89" t="str">
        <f t="shared" si="3"/>
        <v/>
      </c>
      <c r="O37" s="85"/>
    </row>
    <row r="38" spans="1:15" x14ac:dyDescent="0.35">
      <c r="A38" s="85"/>
      <c r="B38" s="85"/>
      <c r="C38" s="85"/>
      <c r="D38" s="85"/>
      <c r="E38" s="85"/>
      <c r="F38" s="85"/>
      <c r="G38" s="85"/>
      <c r="H38" s="85"/>
      <c r="I38" t="str">
        <f t="shared" si="0"/>
        <v/>
      </c>
      <c r="J38" s="86" t="str">
        <f t="shared" si="1"/>
        <v/>
      </c>
      <c r="K38" s="86" t="str">
        <f t="shared" si="2"/>
        <v/>
      </c>
      <c r="L38" s="87"/>
      <c r="M38" s="68" t="str">
        <f>IF(OR(D38="Não Conta",L38="",E38="Refinamento"),"",M3)</f>
        <v/>
      </c>
      <c r="N38" s="89" t="str">
        <f t="shared" si="3"/>
        <v/>
      </c>
      <c r="O38" s="85"/>
    </row>
    <row r="39" spans="1:15" x14ac:dyDescent="0.35">
      <c r="A39" s="85"/>
      <c r="B39" s="85"/>
      <c r="C39" s="85"/>
      <c r="D39" s="85"/>
      <c r="E39" s="85"/>
      <c r="F39" s="85"/>
      <c r="G39" s="85"/>
      <c r="H39" s="85"/>
      <c r="I39" t="str">
        <f t="shared" si="0"/>
        <v/>
      </c>
      <c r="J39" s="86" t="str">
        <f t="shared" si="1"/>
        <v/>
      </c>
      <c r="K39" s="86" t="str">
        <f t="shared" si="2"/>
        <v/>
      </c>
      <c r="L39" s="87"/>
      <c r="M39" s="68" t="str">
        <f>IF(OR(D39="Não Conta",L39="",E39="Refinamento"),"",M3)</f>
        <v/>
      </c>
      <c r="N39" s="89" t="str">
        <f t="shared" si="3"/>
        <v/>
      </c>
      <c r="O39" s="85"/>
    </row>
    <row r="40" spans="1:15" x14ac:dyDescent="0.35">
      <c r="A40" s="85"/>
      <c r="B40" s="85"/>
      <c r="C40" s="85"/>
      <c r="D40" s="85"/>
      <c r="E40" s="85"/>
      <c r="F40" s="85"/>
      <c r="G40" s="85"/>
      <c r="H40" s="85"/>
      <c r="I40" t="str">
        <f t="shared" si="0"/>
        <v/>
      </c>
      <c r="J40" s="86" t="str">
        <f t="shared" si="1"/>
        <v/>
      </c>
      <c r="K40" s="86" t="str">
        <f t="shared" si="2"/>
        <v/>
      </c>
      <c r="L40" s="87"/>
      <c r="M40" s="68" t="str">
        <f>IF(OR(D40="Não Conta",L40="",E40="Refinamento"),"",M3)</f>
        <v/>
      </c>
      <c r="N40" s="89" t="str">
        <f t="shared" si="3"/>
        <v/>
      </c>
      <c r="O40" s="85"/>
    </row>
    <row r="41" spans="1:15" x14ac:dyDescent="0.35">
      <c r="A41" s="85"/>
      <c r="B41" s="85"/>
      <c r="C41" s="85"/>
      <c r="D41" s="85"/>
      <c r="E41" s="85"/>
      <c r="F41" s="85"/>
      <c r="G41" s="85"/>
      <c r="H41" s="85"/>
      <c r="I41" t="str">
        <f t="shared" si="0"/>
        <v/>
      </c>
      <c r="J41" s="86" t="str">
        <f t="shared" si="1"/>
        <v/>
      </c>
      <c r="K41" s="86" t="str">
        <f t="shared" si="2"/>
        <v/>
      </c>
      <c r="L41" s="87"/>
      <c r="M41" s="68" t="str">
        <f>IF(OR(D41="Não Conta",L41="",E41="Refinamento"),"",M30)</f>
        <v/>
      </c>
      <c r="N41" s="89" t="str">
        <f t="shared" si="3"/>
        <v/>
      </c>
      <c r="O41" s="85"/>
    </row>
    <row r="42" spans="1:15" x14ac:dyDescent="0.35">
      <c r="A42" s="85"/>
      <c r="B42" s="85"/>
      <c r="C42" s="85"/>
      <c r="D42" s="85"/>
      <c r="E42" s="85"/>
      <c r="F42" s="85"/>
      <c r="G42" s="85"/>
      <c r="H42" s="85"/>
      <c r="I42" t="str">
        <f t="shared" si="0"/>
        <v/>
      </c>
      <c r="J42" s="86" t="str">
        <f t="shared" si="1"/>
        <v/>
      </c>
      <c r="K42" s="86" t="str">
        <f t="shared" si="2"/>
        <v/>
      </c>
      <c r="L42" s="87"/>
      <c r="M42" s="68" t="str">
        <f>IF(OR(D42="Não Conta",L42="",E42="Refinamento"),"",M3)</f>
        <v/>
      </c>
      <c r="N42" s="89" t="str">
        <f t="shared" si="3"/>
        <v/>
      </c>
      <c r="O42" s="85"/>
    </row>
    <row r="43" spans="1:15" x14ac:dyDescent="0.35">
      <c r="A43" s="85"/>
      <c r="B43" s="85"/>
      <c r="C43" s="85"/>
      <c r="D43" s="85"/>
      <c r="E43" s="85"/>
      <c r="F43" s="85"/>
      <c r="G43" s="85"/>
      <c r="H43" s="85"/>
      <c r="I43" t="str">
        <f t="shared" si="0"/>
        <v/>
      </c>
      <c r="J43" s="86" t="str">
        <f t="shared" si="1"/>
        <v/>
      </c>
      <c r="K43" s="86" t="str">
        <f t="shared" si="2"/>
        <v/>
      </c>
      <c r="L43" s="87"/>
      <c r="M43" s="68" t="str">
        <f>IF(OR(D43="Não Conta",L43="",E43="Refinamento"),"",M3)</f>
        <v/>
      </c>
      <c r="N43" s="89" t="str">
        <f t="shared" si="3"/>
        <v/>
      </c>
      <c r="O43" s="85"/>
    </row>
    <row r="44" spans="1:15" x14ac:dyDescent="0.35">
      <c r="A44" s="85"/>
      <c r="B44" s="85"/>
      <c r="C44" s="85"/>
      <c r="D44" s="85"/>
      <c r="E44" s="85"/>
      <c r="F44" s="85"/>
      <c r="G44" s="85"/>
      <c r="H44" s="85"/>
      <c r="I44" t="str">
        <f t="shared" si="0"/>
        <v/>
      </c>
      <c r="J44" s="86" t="str">
        <f t="shared" si="1"/>
        <v/>
      </c>
      <c r="K44" s="86" t="str">
        <f t="shared" si="2"/>
        <v/>
      </c>
      <c r="L44" s="87"/>
      <c r="M44" s="68" t="str">
        <f>IF(OR(D44="Não Conta",L44="",E44="Refinamento"),"",M3)</f>
        <v/>
      </c>
      <c r="N44" s="89" t="str">
        <f t="shared" si="3"/>
        <v/>
      </c>
      <c r="O44" s="85"/>
    </row>
    <row r="45" spans="1:15" x14ac:dyDescent="0.35">
      <c r="A45" s="85"/>
      <c r="B45" s="85"/>
      <c r="C45" s="85"/>
      <c r="D45" s="85"/>
      <c r="E45" s="85"/>
      <c r="F45" s="85"/>
      <c r="G45" s="85"/>
      <c r="H45" s="85"/>
      <c r="I45" t="str">
        <f t="shared" si="0"/>
        <v/>
      </c>
      <c r="J45" s="86" t="str">
        <f t="shared" si="1"/>
        <v/>
      </c>
      <c r="K45" s="86" t="str">
        <f t="shared" si="2"/>
        <v/>
      </c>
      <c r="L45" s="87"/>
      <c r="M45" s="68" t="str">
        <f>IF(OR(D45="Não Conta",L45="",E45="Refinamento"),"",M3)</f>
        <v/>
      </c>
      <c r="N45" s="89" t="str">
        <f t="shared" si="3"/>
        <v/>
      </c>
      <c r="O45" s="85"/>
    </row>
    <row r="46" spans="1:15" x14ac:dyDescent="0.35">
      <c r="A46" s="85"/>
      <c r="B46" s="85"/>
      <c r="C46" s="85"/>
      <c r="D46" s="85"/>
      <c r="E46" s="85"/>
      <c r="F46" s="85"/>
      <c r="G46" s="85"/>
      <c r="H46" s="85"/>
      <c r="I46" t="str">
        <f t="shared" si="0"/>
        <v/>
      </c>
      <c r="J46" s="86" t="str">
        <f t="shared" si="1"/>
        <v/>
      </c>
      <c r="K46" s="86" t="str">
        <f t="shared" si="2"/>
        <v/>
      </c>
      <c r="L46" s="87"/>
      <c r="M46" s="68" t="str">
        <f>IF(OR(D46="Não Conta",L46="",E46="Refinamento"),"",M3)</f>
        <v/>
      </c>
      <c r="N46" s="89" t="str">
        <f t="shared" si="3"/>
        <v/>
      </c>
      <c r="O46" s="85"/>
    </row>
    <row r="47" spans="1:15" x14ac:dyDescent="0.35">
      <c r="A47" s="85"/>
      <c r="B47" s="85"/>
      <c r="C47" s="85"/>
      <c r="D47" s="85"/>
      <c r="E47" s="85"/>
      <c r="F47" s="85"/>
      <c r="G47" s="85"/>
      <c r="H47" s="85"/>
      <c r="I47" t="str">
        <f t="shared" si="0"/>
        <v/>
      </c>
      <c r="J47" s="86" t="str">
        <f t="shared" si="1"/>
        <v/>
      </c>
      <c r="K47" s="86" t="str">
        <f t="shared" si="2"/>
        <v/>
      </c>
      <c r="L47" s="87"/>
      <c r="M47" s="68" t="str">
        <f>IF(OR(D47="Não Conta",L47="",E47="Refinamento"),"",M3)</f>
        <v/>
      </c>
      <c r="N47" s="89" t="str">
        <f t="shared" si="3"/>
        <v/>
      </c>
      <c r="O47" s="85"/>
    </row>
    <row r="48" spans="1:15" x14ac:dyDescent="0.35">
      <c r="A48" s="85"/>
      <c r="B48" s="85"/>
      <c r="C48" s="85"/>
      <c r="D48" s="85"/>
      <c r="E48" s="85"/>
      <c r="F48" s="85"/>
      <c r="G48" s="85"/>
      <c r="H48" s="85"/>
      <c r="I48" t="str">
        <f t="shared" si="0"/>
        <v/>
      </c>
      <c r="J48" s="86" t="str">
        <f t="shared" si="1"/>
        <v/>
      </c>
      <c r="K48" s="86" t="str">
        <f t="shared" si="2"/>
        <v/>
      </c>
      <c r="L48" s="87"/>
      <c r="M48" s="68" t="str">
        <f>IF(OR(D48="Não Conta",L48="",E48="Refinamento"),"",M3)</f>
        <v/>
      </c>
      <c r="N48" s="89" t="str">
        <f t="shared" si="3"/>
        <v/>
      </c>
      <c r="O48" s="85"/>
    </row>
    <row r="49" spans="1:15" x14ac:dyDescent="0.35">
      <c r="A49" s="85"/>
      <c r="B49" s="85"/>
      <c r="C49" s="85"/>
      <c r="D49" s="85"/>
      <c r="E49" s="85"/>
      <c r="F49" s="85"/>
      <c r="G49" s="85"/>
      <c r="H49" s="85"/>
      <c r="I49" t="str">
        <f t="shared" si="0"/>
        <v/>
      </c>
      <c r="J49" s="86" t="str">
        <f t="shared" si="1"/>
        <v/>
      </c>
      <c r="K49" s="86" t="str">
        <f t="shared" si="2"/>
        <v/>
      </c>
      <c r="L49" s="87"/>
      <c r="M49" s="68" t="str">
        <f>IF(OR(D49="Não Conta",L49="",E49="Refinamento"),"",M3)</f>
        <v/>
      </c>
      <c r="N49" s="89" t="str">
        <f t="shared" si="3"/>
        <v/>
      </c>
      <c r="O49" s="85"/>
    </row>
    <row r="50" spans="1:15" x14ac:dyDescent="0.35">
      <c r="A50" s="85"/>
      <c r="B50" s="85"/>
      <c r="C50" s="85"/>
      <c r="D50" s="85"/>
      <c r="E50" s="85"/>
      <c r="F50" s="85"/>
      <c r="G50" s="85"/>
      <c r="H50" s="85"/>
      <c r="I50" t="str">
        <f t="shared" si="0"/>
        <v/>
      </c>
      <c r="J50" s="86" t="str">
        <f t="shared" si="1"/>
        <v/>
      </c>
      <c r="K50" s="86" t="str">
        <f t="shared" si="2"/>
        <v/>
      </c>
      <c r="L50" s="87"/>
      <c r="M50" s="68" t="str">
        <f>IF(OR(D50="Não Conta",L50="",E50="Refinamento"),"",M3)</f>
        <v/>
      </c>
      <c r="N50" s="89" t="str">
        <f t="shared" si="3"/>
        <v/>
      </c>
      <c r="O50" s="85"/>
    </row>
    <row r="51" spans="1:15" x14ac:dyDescent="0.35">
      <c r="A51" s="85"/>
      <c r="B51" s="85"/>
      <c r="C51" s="85"/>
      <c r="D51" s="85"/>
      <c r="E51" s="85"/>
      <c r="F51" s="85"/>
      <c r="G51" s="85"/>
      <c r="H51" s="85"/>
      <c r="I51" t="str">
        <f t="shared" si="0"/>
        <v/>
      </c>
      <c r="J51" s="86" t="str">
        <f t="shared" si="1"/>
        <v/>
      </c>
      <c r="K51" s="86" t="str">
        <f t="shared" si="2"/>
        <v/>
      </c>
      <c r="L51" s="87"/>
      <c r="M51" s="68" t="str">
        <f>IF(OR(D51="Não Conta",L51="",E51="Refinamento"),"",M3)</f>
        <v/>
      </c>
      <c r="N51" s="89" t="str">
        <f t="shared" si="3"/>
        <v/>
      </c>
      <c r="O51" s="85"/>
    </row>
    <row r="52" spans="1:15" x14ac:dyDescent="0.35">
      <c r="A52" s="85"/>
      <c r="B52" s="85"/>
      <c r="C52" s="85"/>
      <c r="D52" s="85"/>
      <c r="E52" s="85"/>
      <c r="F52" s="85"/>
      <c r="G52" s="85"/>
      <c r="H52" s="85"/>
      <c r="I52" t="str">
        <f t="shared" si="0"/>
        <v/>
      </c>
      <c r="J52" s="86" t="str">
        <f t="shared" si="1"/>
        <v/>
      </c>
      <c r="K52" s="86" t="str">
        <f t="shared" si="2"/>
        <v/>
      </c>
      <c r="L52" s="87"/>
      <c r="M52" s="68" t="str">
        <f>IF(OR(D52="Não Conta",L52="",E52="Refinamento"),"",M3)</f>
        <v/>
      </c>
      <c r="N52" s="89" t="str">
        <f t="shared" si="3"/>
        <v/>
      </c>
      <c r="O52" s="85"/>
    </row>
    <row r="53" spans="1:15" x14ac:dyDescent="0.35">
      <c r="A53" s="85"/>
      <c r="B53" s="85"/>
      <c r="C53" s="85"/>
      <c r="D53" s="85"/>
      <c r="E53" s="85"/>
      <c r="F53" s="85"/>
      <c r="G53" s="85"/>
      <c r="H53" s="85"/>
      <c r="I53" t="str">
        <f t="shared" si="0"/>
        <v/>
      </c>
      <c r="J53" s="86" t="str">
        <f t="shared" si="1"/>
        <v/>
      </c>
      <c r="K53" s="86" t="str">
        <f t="shared" si="2"/>
        <v/>
      </c>
      <c r="L53" s="87"/>
      <c r="M53" s="68" t="str">
        <f>IF(OR(D53="Não Conta",L53="",E53="Refinamento"),"",M3)</f>
        <v/>
      </c>
      <c r="N53" s="89" t="str">
        <f t="shared" si="3"/>
        <v/>
      </c>
      <c r="O53" s="85"/>
    </row>
    <row r="54" spans="1:15" x14ac:dyDescent="0.35">
      <c r="A54" s="85"/>
      <c r="B54" s="85"/>
      <c r="C54" s="85"/>
      <c r="D54" s="85"/>
      <c r="E54" s="85"/>
      <c r="F54" s="85"/>
      <c r="G54" s="85"/>
      <c r="H54" s="85"/>
      <c r="I54" t="str">
        <f t="shared" si="0"/>
        <v/>
      </c>
      <c r="J54" s="86" t="str">
        <f t="shared" si="1"/>
        <v/>
      </c>
      <c r="K54" s="86" t="str">
        <f t="shared" si="2"/>
        <v/>
      </c>
      <c r="L54" s="87"/>
      <c r="M54" s="68" t="str">
        <f>IF(OR(D54="Não Conta",L54="",E54="Refinamento"),"",M3)</f>
        <v/>
      </c>
      <c r="N54" s="89" t="str">
        <f t="shared" si="3"/>
        <v/>
      </c>
      <c r="O54" s="85"/>
    </row>
    <row r="55" spans="1:15" x14ac:dyDescent="0.35">
      <c r="A55" s="85"/>
      <c r="B55" s="85"/>
      <c r="C55" s="85"/>
      <c r="D55" s="85"/>
      <c r="E55" s="85"/>
      <c r="F55" s="85"/>
      <c r="G55" s="85"/>
      <c r="H55" s="85"/>
      <c r="I55" t="str">
        <f t="shared" si="0"/>
        <v/>
      </c>
      <c r="J55" s="86" t="str">
        <f t="shared" si="1"/>
        <v/>
      </c>
      <c r="K55" s="86" t="str">
        <f t="shared" si="2"/>
        <v/>
      </c>
      <c r="L55" s="87"/>
      <c r="M55" s="68" t="str">
        <f>IF(OR(D55="Não Conta",L55="",E55="Refinamento"),"",M3)</f>
        <v/>
      </c>
      <c r="N55" s="89" t="str">
        <f t="shared" si="3"/>
        <v/>
      </c>
      <c r="O55" s="85"/>
    </row>
    <row r="56" spans="1:15" x14ac:dyDescent="0.35">
      <c r="A56" s="85"/>
      <c r="B56" s="85"/>
      <c r="C56" s="85"/>
      <c r="D56" s="85"/>
      <c r="E56" s="85"/>
      <c r="F56" s="85"/>
      <c r="G56" s="85"/>
      <c r="H56" s="85"/>
      <c r="I56" t="str">
        <f t="shared" si="0"/>
        <v/>
      </c>
      <c r="J56" s="86" t="str">
        <f t="shared" si="1"/>
        <v/>
      </c>
      <c r="K56" s="86" t="str">
        <f t="shared" si="2"/>
        <v/>
      </c>
      <c r="L56" s="87"/>
      <c r="M56" s="68" t="str">
        <f>IF(OR(D56="Não Conta",L56="",E56="Refinamento"),"",M3)</f>
        <v/>
      </c>
      <c r="N56" s="89" t="str">
        <f t="shared" si="3"/>
        <v/>
      </c>
      <c r="O56" s="85"/>
    </row>
    <row r="57" spans="1:15" x14ac:dyDescent="0.35">
      <c r="A57" s="85"/>
      <c r="B57" s="85"/>
      <c r="C57" s="85"/>
      <c r="D57" s="85"/>
      <c r="E57" s="85"/>
      <c r="F57" s="85"/>
      <c r="G57" s="85"/>
      <c r="H57" s="85"/>
      <c r="I57" t="str">
        <f t="shared" si="0"/>
        <v/>
      </c>
      <c r="J57" s="86" t="str">
        <f t="shared" si="1"/>
        <v/>
      </c>
      <c r="K57" s="86" t="str">
        <f t="shared" si="2"/>
        <v/>
      </c>
      <c r="L57" s="87"/>
      <c r="M57" s="68" t="str">
        <f>IF(OR(D57="Não Conta",L57="",E57="Refinamento"),"",M3)</f>
        <v/>
      </c>
      <c r="N57" s="89" t="str">
        <f t="shared" si="3"/>
        <v/>
      </c>
      <c r="O57" s="85"/>
    </row>
    <row r="58" spans="1:15" x14ac:dyDescent="0.35">
      <c r="A58" s="85"/>
      <c r="B58" s="85"/>
      <c r="C58" s="85"/>
      <c r="D58" s="85"/>
      <c r="E58" s="85"/>
      <c r="F58" s="85"/>
      <c r="G58" s="85"/>
      <c r="H58" s="85"/>
      <c r="I58" t="str">
        <f t="shared" si="0"/>
        <v/>
      </c>
      <c r="J58" s="86" t="str">
        <f t="shared" si="1"/>
        <v/>
      </c>
      <c r="K58" s="86" t="str">
        <f t="shared" si="2"/>
        <v/>
      </c>
      <c r="L58" s="87"/>
      <c r="M58" s="68" t="str">
        <f>IF(OR(D58="Não Conta",L58="",E58="Refinamento"),"",M3)</f>
        <v/>
      </c>
      <c r="N58" s="89" t="str">
        <f t="shared" si="3"/>
        <v/>
      </c>
      <c r="O58" s="85"/>
    </row>
    <row r="59" spans="1:15" x14ac:dyDescent="0.35">
      <c r="A59" s="85"/>
      <c r="B59" s="85"/>
      <c r="C59" s="85"/>
      <c r="D59" s="85"/>
      <c r="E59" s="85"/>
      <c r="F59" s="85"/>
      <c r="G59" s="85"/>
      <c r="H59" s="85"/>
      <c r="I59" t="str">
        <f t="shared" si="0"/>
        <v/>
      </c>
      <c r="J59" s="86" t="str">
        <f t="shared" si="1"/>
        <v/>
      </c>
      <c r="K59" s="86" t="str">
        <f t="shared" si="2"/>
        <v/>
      </c>
      <c r="L59" s="87"/>
      <c r="M59" s="68" t="str">
        <f>IF(OR(D59="Não Conta",L59="",E59="Refinamento"),"",M3)</f>
        <v/>
      </c>
      <c r="N59" s="89" t="str">
        <f t="shared" si="3"/>
        <v/>
      </c>
      <c r="O59" s="85"/>
    </row>
    <row r="60" spans="1:15" x14ac:dyDescent="0.35">
      <c r="A60" s="85"/>
      <c r="B60" s="85"/>
      <c r="C60" s="85"/>
      <c r="D60" s="85"/>
      <c r="E60" s="85"/>
      <c r="F60" s="85"/>
      <c r="G60" s="85"/>
      <c r="H60" s="85"/>
      <c r="I60" t="str">
        <f t="shared" si="0"/>
        <v/>
      </c>
      <c r="J60" s="86" t="str">
        <f t="shared" si="1"/>
        <v/>
      </c>
      <c r="K60" s="86" t="str">
        <f t="shared" si="2"/>
        <v/>
      </c>
      <c r="L60" s="87"/>
      <c r="M60" s="68" t="str">
        <f>IF(OR(D60="Não Conta",L60="",E60="Refinamento"),"",M3)</f>
        <v/>
      </c>
      <c r="N60" s="89" t="str">
        <f t="shared" si="3"/>
        <v/>
      </c>
      <c r="O60" s="85"/>
    </row>
    <row r="61" spans="1:15" x14ac:dyDescent="0.35">
      <c r="A61" s="85"/>
      <c r="B61" s="85"/>
      <c r="C61" s="85"/>
      <c r="D61" s="85"/>
      <c r="E61" s="85"/>
      <c r="F61" s="85"/>
      <c r="G61" s="85"/>
      <c r="H61" s="85"/>
      <c r="I61" t="str">
        <f t="shared" si="0"/>
        <v/>
      </c>
      <c r="J61" s="86" t="str">
        <f t="shared" si="1"/>
        <v/>
      </c>
      <c r="K61" s="86" t="str">
        <f t="shared" si="2"/>
        <v/>
      </c>
      <c r="L61" s="87"/>
      <c r="M61" s="68" t="str">
        <f>IF(OR(D61="Não Conta",L61="",E61="Refinamento"),"",M3)</f>
        <v/>
      </c>
      <c r="N61" s="89" t="str">
        <f t="shared" si="3"/>
        <v/>
      </c>
      <c r="O61" s="85"/>
    </row>
    <row r="62" spans="1:15" x14ac:dyDescent="0.35">
      <c r="A62" s="85"/>
      <c r="B62" s="85"/>
      <c r="C62" s="85"/>
      <c r="D62" s="85"/>
      <c r="E62" s="85"/>
      <c r="F62" s="85"/>
      <c r="G62" s="85"/>
      <c r="H62" s="85"/>
      <c r="I62" t="str">
        <f t="shared" si="0"/>
        <v/>
      </c>
      <c r="J62" s="86" t="str">
        <f t="shared" si="1"/>
        <v/>
      </c>
      <c r="K62" s="86" t="str">
        <f t="shared" si="2"/>
        <v/>
      </c>
      <c r="L62" s="87"/>
      <c r="M62" s="68" t="str">
        <f>IF(OR(D62="Não Conta",L62="",E62="Refinamento"),"",M3)</f>
        <v/>
      </c>
      <c r="N62" s="89" t="str">
        <f t="shared" si="3"/>
        <v/>
      </c>
      <c r="O62" s="85"/>
    </row>
    <row r="63" spans="1:15" x14ac:dyDescent="0.35">
      <c r="A63" s="85"/>
      <c r="B63" s="85"/>
      <c r="C63" s="85"/>
      <c r="D63" s="85"/>
      <c r="E63" s="85"/>
      <c r="F63" s="85"/>
      <c r="G63" s="85"/>
      <c r="H63" s="85"/>
      <c r="I63" t="str">
        <f t="shared" si="0"/>
        <v/>
      </c>
      <c r="J63" s="86" t="str">
        <f t="shared" si="1"/>
        <v/>
      </c>
      <c r="K63" s="86" t="str">
        <f t="shared" si="2"/>
        <v/>
      </c>
      <c r="L63" s="87"/>
      <c r="M63" s="68" t="str">
        <f>IF(OR(D63="Não Conta",L63="",E63="Refinamento"),"",M3)</f>
        <v/>
      </c>
      <c r="N63" s="89" t="str">
        <f t="shared" si="3"/>
        <v/>
      </c>
      <c r="O63" s="85"/>
    </row>
    <row r="64" spans="1:15" x14ac:dyDescent="0.35">
      <c r="A64" s="85"/>
      <c r="B64" s="85"/>
      <c r="C64" s="85"/>
      <c r="D64" s="85"/>
      <c r="E64" s="85"/>
      <c r="F64" s="85"/>
      <c r="G64" s="85"/>
      <c r="H64" s="85"/>
      <c r="I64" t="str">
        <f t="shared" si="0"/>
        <v/>
      </c>
      <c r="J64" s="86" t="str">
        <f t="shared" si="1"/>
        <v/>
      </c>
      <c r="K64" s="86" t="str">
        <f t="shared" si="2"/>
        <v/>
      </c>
      <c r="L64" s="87"/>
      <c r="M64" s="68" t="str">
        <f>IF(OR(D64="Não Conta",L64="",E64="Refinamento"),"",M3)</f>
        <v/>
      </c>
      <c r="N64" s="89" t="str">
        <f t="shared" si="3"/>
        <v/>
      </c>
      <c r="O64" s="85"/>
    </row>
    <row r="65" spans="1:15" x14ac:dyDescent="0.35">
      <c r="A65" s="85"/>
      <c r="B65" s="85"/>
      <c r="C65" s="85"/>
      <c r="D65" s="85"/>
      <c r="E65" s="85"/>
      <c r="F65" s="85"/>
      <c r="G65" s="85"/>
      <c r="H65" s="85"/>
      <c r="I65" t="str">
        <f t="shared" si="0"/>
        <v/>
      </c>
      <c r="J65" s="86" t="str">
        <f t="shared" si="1"/>
        <v/>
      </c>
      <c r="K65" s="86" t="str">
        <f t="shared" si="2"/>
        <v/>
      </c>
      <c r="L65" s="87"/>
      <c r="M65" s="68" t="str">
        <f t="shared" ref="M65:M128" si="4">IF(OR(D65="Não Conta",L65="",E65="Refinamento"),"",M54)</f>
        <v/>
      </c>
      <c r="N65" s="89" t="str">
        <f t="shared" si="3"/>
        <v/>
      </c>
      <c r="O65" s="85"/>
    </row>
    <row r="66" spans="1:15" x14ac:dyDescent="0.35">
      <c r="A66" s="85"/>
      <c r="B66" s="85"/>
      <c r="C66" s="85"/>
      <c r="D66" s="85"/>
      <c r="E66" s="85"/>
      <c r="F66" s="85"/>
      <c r="G66" s="85"/>
      <c r="H66" s="85"/>
      <c r="I66" t="str">
        <f t="shared" si="0"/>
        <v/>
      </c>
      <c r="J66" s="86" t="str">
        <f t="shared" si="1"/>
        <v/>
      </c>
      <c r="K66" s="86" t="str">
        <f t="shared" si="2"/>
        <v/>
      </c>
      <c r="L66" s="87"/>
      <c r="M66" s="68" t="str">
        <f t="shared" si="4"/>
        <v/>
      </c>
      <c r="N66" s="89" t="str">
        <f t="shared" si="3"/>
        <v/>
      </c>
      <c r="O66" s="85"/>
    </row>
    <row r="67" spans="1:15" x14ac:dyDescent="0.35">
      <c r="A67" s="85"/>
      <c r="B67" s="85"/>
      <c r="C67" s="85"/>
      <c r="D67" s="85"/>
      <c r="E67" s="85"/>
      <c r="F67" s="85"/>
      <c r="G67" s="85"/>
      <c r="H67" s="85"/>
      <c r="I67" t="str">
        <f t="shared" si="0"/>
        <v/>
      </c>
      <c r="J67" s="86" t="str">
        <f t="shared" si="1"/>
        <v/>
      </c>
      <c r="K67" s="86" t="str">
        <f t="shared" si="2"/>
        <v/>
      </c>
      <c r="L67" s="87"/>
      <c r="M67" s="68" t="str">
        <f t="shared" si="4"/>
        <v/>
      </c>
      <c r="N67" s="89" t="str">
        <f t="shared" si="3"/>
        <v/>
      </c>
      <c r="O67" s="85"/>
    </row>
    <row r="68" spans="1:15" x14ac:dyDescent="0.35">
      <c r="A68" s="85"/>
      <c r="B68" s="85"/>
      <c r="C68" s="85"/>
      <c r="D68" s="85"/>
      <c r="E68" s="85"/>
      <c r="F68" s="85"/>
      <c r="G68" s="85"/>
      <c r="H68" s="85"/>
      <c r="I68" t="str">
        <f t="shared" si="0"/>
        <v/>
      </c>
      <c r="J68" s="86" t="str">
        <f t="shared" si="1"/>
        <v/>
      </c>
      <c r="K68" s="86" t="str">
        <f t="shared" si="2"/>
        <v/>
      </c>
      <c r="L68" s="87"/>
      <c r="M68" s="68" t="str">
        <f t="shared" si="4"/>
        <v/>
      </c>
      <c r="N68" s="89" t="str">
        <f t="shared" si="3"/>
        <v/>
      </c>
      <c r="O68" s="85"/>
    </row>
    <row r="69" spans="1:15" x14ac:dyDescent="0.35">
      <c r="A69" s="85"/>
      <c r="B69" s="85"/>
      <c r="C69" s="85"/>
      <c r="D69" s="85"/>
      <c r="E69" s="85"/>
      <c r="F69" s="85"/>
      <c r="G69" s="85"/>
      <c r="H69" s="85"/>
      <c r="I69" t="str">
        <f t="shared" si="0"/>
        <v/>
      </c>
      <c r="J69" s="86" t="str">
        <f t="shared" si="1"/>
        <v/>
      </c>
      <c r="K69" s="86" t="str">
        <f t="shared" si="2"/>
        <v/>
      </c>
      <c r="L69" s="87"/>
      <c r="M69" s="68" t="str">
        <f t="shared" si="4"/>
        <v/>
      </c>
      <c r="N69" s="89" t="str">
        <f t="shared" si="3"/>
        <v/>
      </c>
      <c r="O69" s="85"/>
    </row>
    <row r="70" spans="1:15" x14ac:dyDescent="0.35">
      <c r="A70" s="85"/>
      <c r="B70" s="85"/>
      <c r="C70" s="85"/>
      <c r="D70" s="85"/>
      <c r="E70" s="85"/>
      <c r="F70" s="85"/>
      <c r="G70" s="85"/>
      <c r="H70" s="85"/>
      <c r="I70" t="str">
        <f t="shared" si="0"/>
        <v/>
      </c>
      <c r="J70" s="86" t="str">
        <f t="shared" si="1"/>
        <v/>
      </c>
      <c r="K70" s="86" t="str">
        <f t="shared" si="2"/>
        <v/>
      </c>
      <c r="L70" s="87"/>
      <c r="M70" s="68" t="str">
        <f t="shared" si="4"/>
        <v/>
      </c>
      <c r="N70" s="89" t="str">
        <f t="shared" si="3"/>
        <v/>
      </c>
      <c r="O70" s="85"/>
    </row>
    <row r="71" spans="1:15" x14ac:dyDescent="0.35">
      <c r="A71" s="85"/>
      <c r="B71" s="85"/>
      <c r="C71" s="85"/>
      <c r="D71" s="85"/>
      <c r="E71" s="85"/>
      <c r="F71" s="85"/>
      <c r="G71" s="85"/>
      <c r="H71" s="85"/>
      <c r="I71" t="str">
        <f t="shared" ref="I71:I134" si="5">IF(OR(ISBLANK(G71),ISBLANK(H71)),IF(OR(F71="ALI",F71="AIE"),"B",IF(ISBLANK(F71),"","M")),IF(F71="EE",IF(H71&gt;=3,IF(G71&gt;=5,"A","M"),IF(H71=2,IF(G71&gt;=16,"A",IF(G71&lt;=4,"B","M")),IF(G71&lt;=15,"B","M"))),IF(OR(F71="SE",F71="CE"),IF(H71&gt;=4,IF(G71&gt;=6,"A","M"),IF(H71&gt;=2,IF(G71&gt;=20,"A",IF(G71&lt;=5,"B","M")),IF(G71&lt;=19,"B","M"))),IF(OR(F71="ALI",F71="AIE"),IF(H71&gt;=6,IF(G71&gt;=20,"A","M"),IF(H71&gt;=2,IF(G71&gt;=51,"A",IF(G71&lt;=19,"B","M")),IF(G71&lt;=50,"B","M")))))))</f>
        <v/>
      </c>
      <c r="J71" s="86" t="str">
        <f t="shared" ref="J71:J134" si="6">IF($I71="B","Baixa",IF($I71="M","Média",IF($I71="","","Alta")))</f>
        <v/>
      </c>
      <c r="K71" s="86" t="str">
        <f t="shared" ref="K71:K134" si="7">IF(ISBLANK(F71),"",IF(F71="ALI",IF(I71="B",7,IF(I71="M",10,15)),IF(F71="AIE",IF(I71="B",5,IF(I71="M",7,10)),IF(F71="SE",IF(I71="B",4,IF(I71="M",5,7)),IF(OR(F71="EE",F71="CE"),IF(I71="B",3,IF(I71="M",4,6)))))))</f>
        <v/>
      </c>
      <c r="L71" s="87"/>
      <c r="M71" s="68" t="str">
        <f t="shared" si="4"/>
        <v/>
      </c>
      <c r="N71" s="89" t="str">
        <f t="shared" ref="N71:N134" si="8">IF(OR(D71="Não Conta",E71="",E71="Refinamento",M71=""),"",K71*L71*M71)</f>
        <v/>
      </c>
      <c r="O71" s="85"/>
    </row>
    <row r="72" spans="1:15" x14ac:dyDescent="0.35">
      <c r="A72" s="85"/>
      <c r="B72" s="85"/>
      <c r="C72" s="85"/>
      <c r="D72" s="85"/>
      <c r="E72" s="85"/>
      <c r="F72" s="85"/>
      <c r="G72" s="85"/>
      <c r="H72" s="85"/>
      <c r="I72" t="str">
        <f t="shared" si="5"/>
        <v/>
      </c>
      <c r="J72" s="86" t="str">
        <f t="shared" si="6"/>
        <v/>
      </c>
      <c r="K72" s="86" t="str">
        <f t="shared" si="7"/>
        <v/>
      </c>
      <c r="L72" s="87"/>
      <c r="M72" s="68" t="str">
        <f t="shared" si="4"/>
        <v/>
      </c>
      <c r="N72" s="89" t="str">
        <f t="shared" si="8"/>
        <v/>
      </c>
      <c r="O72" s="85"/>
    </row>
    <row r="73" spans="1:15" x14ac:dyDescent="0.35">
      <c r="A73" s="85"/>
      <c r="B73" s="85"/>
      <c r="C73" s="85"/>
      <c r="D73" s="85"/>
      <c r="E73" s="85"/>
      <c r="F73" s="85"/>
      <c r="G73" s="85"/>
      <c r="H73" s="85"/>
      <c r="I73" t="str">
        <f t="shared" si="5"/>
        <v/>
      </c>
      <c r="J73" s="86" t="str">
        <f t="shared" si="6"/>
        <v/>
      </c>
      <c r="K73" s="86" t="str">
        <f t="shared" si="7"/>
        <v/>
      </c>
      <c r="L73" s="87"/>
      <c r="M73" s="68" t="str">
        <f t="shared" si="4"/>
        <v/>
      </c>
      <c r="N73" s="89" t="str">
        <f t="shared" si="8"/>
        <v/>
      </c>
      <c r="O73" s="85"/>
    </row>
    <row r="74" spans="1:15" x14ac:dyDescent="0.35">
      <c r="A74" s="85"/>
      <c r="B74" s="85"/>
      <c r="C74" s="85"/>
      <c r="D74" s="85"/>
      <c r="E74" s="85"/>
      <c r="F74" s="85"/>
      <c r="G74" s="85"/>
      <c r="H74" s="85"/>
      <c r="I74" t="str">
        <f t="shared" si="5"/>
        <v/>
      </c>
      <c r="J74" s="86" t="str">
        <f t="shared" si="6"/>
        <v/>
      </c>
      <c r="K74" s="86" t="str">
        <f t="shared" si="7"/>
        <v/>
      </c>
      <c r="L74" s="87"/>
      <c r="M74" s="68" t="str">
        <f t="shared" si="4"/>
        <v/>
      </c>
      <c r="N74" s="89" t="str">
        <f t="shared" si="8"/>
        <v/>
      </c>
      <c r="O74" s="85"/>
    </row>
    <row r="75" spans="1:15" x14ac:dyDescent="0.35">
      <c r="A75" s="85"/>
      <c r="B75" s="85"/>
      <c r="C75" s="85"/>
      <c r="D75" s="85"/>
      <c r="E75" s="85"/>
      <c r="F75" s="85"/>
      <c r="G75" s="85"/>
      <c r="H75" s="85"/>
      <c r="I75" t="str">
        <f t="shared" si="5"/>
        <v/>
      </c>
      <c r="J75" s="86" t="str">
        <f t="shared" si="6"/>
        <v/>
      </c>
      <c r="K75" s="86" t="str">
        <f t="shared" si="7"/>
        <v/>
      </c>
      <c r="L75" s="87"/>
      <c r="M75" s="68" t="str">
        <f t="shared" si="4"/>
        <v/>
      </c>
      <c r="N75" s="89" t="str">
        <f t="shared" si="8"/>
        <v/>
      </c>
      <c r="O75" s="85"/>
    </row>
    <row r="76" spans="1:15" x14ac:dyDescent="0.35">
      <c r="A76" s="85"/>
      <c r="B76" s="85"/>
      <c r="C76" s="85"/>
      <c r="D76" s="85"/>
      <c r="E76" s="85"/>
      <c r="F76" s="85"/>
      <c r="G76" s="85"/>
      <c r="H76" s="85"/>
      <c r="I76" t="str">
        <f t="shared" si="5"/>
        <v/>
      </c>
      <c r="J76" s="86" t="str">
        <f t="shared" si="6"/>
        <v/>
      </c>
      <c r="K76" s="86" t="str">
        <f t="shared" si="7"/>
        <v/>
      </c>
      <c r="L76" s="87"/>
      <c r="M76" s="68" t="str">
        <f t="shared" si="4"/>
        <v/>
      </c>
      <c r="N76" s="89" t="str">
        <f t="shared" si="8"/>
        <v/>
      </c>
      <c r="O76" s="85"/>
    </row>
    <row r="77" spans="1:15" x14ac:dyDescent="0.35">
      <c r="A77" s="85"/>
      <c r="B77" s="85"/>
      <c r="C77" s="85"/>
      <c r="D77" s="85"/>
      <c r="E77" s="85"/>
      <c r="F77" s="85"/>
      <c r="G77" s="85"/>
      <c r="H77" s="85"/>
      <c r="I77" t="str">
        <f t="shared" si="5"/>
        <v/>
      </c>
      <c r="J77" s="86" t="str">
        <f t="shared" si="6"/>
        <v/>
      </c>
      <c r="K77" s="86" t="str">
        <f t="shared" si="7"/>
        <v/>
      </c>
      <c r="L77" s="87"/>
      <c r="M77" s="68" t="str">
        <f t="shared" si="4"/>
        <v/>
      </c>
      <c r="N77" s="89" t="str">
        <f t="shared" si="8"/>
        <v/>
      </c>
      <c r="O77" s="85"/>
    </row>
    <row r="78" spans="1:15" x14ac:dyDescent="0.35">
      <c r="A78" s="85"/>
      <c r="B78" s="85"/>
      <c r="C78" s="85"/>
      <c r="D78" s="85"/>
      <c r="E78" s="85"/>
      <c r="F78" s="85"/>
      <c r="G78" s="85"/>
      <c r="H78" s="85"/>
      <c r="I78" t="str">
        <f t="shared" si="5"/>
        <v/>
      </c>
      <c r="J78" s="86" t="str">
        <f t="shared" si="6"/>
        <v/>
      </c>
      <c r="K78" s="86" t="str">
        <f t="shared" si="7"/>
        <v/>
      </c>
      <c r="L78" s="87"/>
      <c r="M78" s="68" t="str">
        <f t="shared" si="4"/>
        <v/>
      </c>
      <c r="N78" s="89" t="str">
        <f t="shared" si="8"/>
        <v/>
      </c>
      <c r="O78" s="85"/>
    </row>
    <row r="79" spans="1:15" x14ac:dyDescent="0.35">
      <c r="A79" s="85"/>
      <c r="B79" s="85"/>
      <c r="C79" s="85"/>
      <c r="D79" s="85"/>
      <c r="E79" s="85"/>
      <c r="F79" s="85"/>
      <c r="G79" s="85"/>
      <c r="H79" s="85"/>
      <c r="I79" t="str">
        <f t="shared" si="5"/>
        <v/>
      </c>
      <c r="J79" s="86" t="str">
        <f t="shared" si="6"/>
        <v/>
      </c>
      <c r="K79" s="86" t="str">
        <f t="shared" si="7"/>
        <v/>
      </c>
      <c r="L79" s="87"/>
      <c r="M79" s="68" t="str">
        <f t="shared" si="4"/>
        <v/>
      </c>
      <c r="N79" s="89" t="str">
        <f t="shared" si="8"/>
        <v/>
      </c>
      <c r="O79" s="85"/>
    </row>
    <row r="80" spans="1:15" x14ac:dyDescent="0.35">
      <c r="A80" s="85"/>
      <c r="B80" s="85"/>
      <c r="C80" s="85"/>
      <c r="D80" s="85"/>
      <c r="E80" s="85"/>
      <c r="F80" s="85"/>
      <c r="G80" s="85"/>
      <c r="H80" s="85"/>
      <c r="I80" t="str">
        <f t="shared" si="5"/>
        <v/>
      </c>
      <c r="J80" s="86" t="str">
        <f t="shared" si="6"/>
        <v/>
      </c>
      <c r="K80" s="86" t="str">
        <f t="shared" si="7"/>
        <v/>
      </c>
      <c r="L80" s="87"/>
      <c r="M80" s="68" t="str">
        <f t="shared" si="4"/>
        <v/>
      </c>
      <c r="N80" s="89" t="str">
        <f t="shared" si="8"/>
        <v/>
      </c>
      <c r="O80" s="85"/>
    </row>
    <row r="81" spans="1:15" x14ac:dyDescent="0.35">
      <c r="A81" s="85"/>
      <c r="B81" s="85"/>
      <c r="C81" s="85"/>
      <c r="D81" s="85"/>
      <c r="E81" s="85"/>
      <c r="F81" s="85"/>
      <c r="G81" s="85"/>
      <c r="H81" s="85"/>
      <c r="I81" t="str">
        <f t="shared" si="5"/>
        <v/>
      </c>
      <c r="J81" s="86" t="str">
        <f t="shared" si="6"/>
        <v/>
      </c>
      <c r="K81" s="86" t="str">
        <f t="shared" si="7"/>
        <v/>
      </c>
      <c r="L81" s="87"/>
      <c r="M81" s="68" t="str">
        <f t="shared" si="4"/>
        <v/>
      </c>
      <c r="N81" s="89" t="str">
        <f t="shared" si="8"/>
        <v/>
      </c>
      <c r="O81" s="85"/>
    </row>
    <row r="82" spans="1:15" x14ac:dyDescent="0.35">
      <c r="A82" s="85"/>
      <c r="B82" s="85"/>
      <c r="C82" s="85"/>
      <c r="D82" s="85"/>
      <c r="E82" s="85"/>
      <c r="F82" s="85"/>
      <c r="G82" s="85"/>
      <c r="H82" s="85"/>
      <c r="I82" t="str">
        <f t="shared" si="5"/>
        <v/>
      </c>
      <c r="J82" s="86" t="str">
        <f t="shared" si="6"/>
        <v/>
      </c>
      <c r="K82" s="86" t="str">
        <f t="shared" si="7"/>
        <v/>
      </c>
      <c r="L82" s="87"/>
      <c r="M82" s="68" t="str">
        <f t="shared" si="4"/>
        <v/>
      </c>
      <c r="N82" s="89" t="str">
        <f t="shared" si="8"/>
        <v/>
      </c>
      <c r="O82" s="85"/>
    </row>
    <row r="83" spans="1:15" x14ac:dyDescent="0.35">
      <c r="A83" s="85"/>
      <c r="B83" s="85"/>
      <c r="C83" s="85"/>
      <c r="D83" s="85"/>
      <c r="E83" s="85"/>
      <c r="F83" s="85"/>
      <c r="G83" s="85"/>
      <c r="H83" s="85"/>
      <c r="I83" t="str">
        <f t="shared" si="5"/>
        <v/>
      </c>
      <c r="J83" s="86" t="str">
        <f t="shared" si="6"/>
        <v/>
      </c>
      <c r="K83" s="86" t="str">
        <f t="shared" si="7"/>
        <v/>
      </c>
      <c r="L83" s="87"/>
      <c r="M83" s="68" t="str">
        <f t="shared" si="4"/>
        <v/>
      </c>
      <c r="N83" s="89" t="str">
        <f t="shared" si="8"/>
        <v/>
      </c>
      <c r="O83" s="85"/>
    </row>
    <row r="84" spans="1:15" x14ac:dyDescent="0.35">
      <c r="A84" s="85"/>
      <c r="B84" s="85"/>
      <c r="C84" s="85"/>
      <c r="D84" s="85"/>
      <c r="E84" s="85"/>
      <c r="F84" s="85"/>
      <c r="G84" s="85"/>
      <c r="H84" s="85"/>
      <c r="I84" t="str">
        <f t="shared" si="5"/>
        <v/>
      </c>
      <c r="J84" s="86" t="str">
        <f t="shared" si="6"/>
        <v/>
      </c>
      <c r="K84" s="86" t="str">
        <f t="shared" si="7"/>
        <v/>
      </c>
      <c r="L84" s="87"/>
      <c r="M84" s="68" t="str">
        <f t="shared" si="4"/>
        <v/>
      </c>
      <c r="N84" s="89" t="str">
        <f t="shared" si="8"/>
        <v/>
      </c>
      <c r="O84" s="85"/>
    </row>
    <row r="85" spans="1:15" x14ac:dyDescent="0.35">
      <c r="A85" s="85"/>
      <c r="B85" s="85"/>
      <c r="C85" s="85"/>
      <c r="D85" s="85"/>
      <c r="E85" s="85"/>
      <c r="F85" s="85"/>
      <c r="G85" s="85"/>
      <c r="H85" s="85"/>
      <c r="I85" t="str">
        <f t="shared" si="5"/>
        <v/>
      </c>
      <c r="J85" s="86" t="str">
        <f t="shared" si="6"/>
        <v/>
      </c>
      <c r="K85" s="86" t="str">
        <f t="shared" si="7"/>
        <v/>
      </c>
      <c r="L85" s="87"/>
      <c r="M85" s="68" t="str">
        <f t="shared" si="4"/>
        <v/>
      </c>
      <c r="N85" s="89" t="str">
        <f t="shared" si="8"/>
        <v/>
      </c>
      <c r="O85" s="85"/>
    </row>
    <row r="86" spans="1:15" x14ac:dyDescent="0.35">
      <c r="A86" s="85"/>
      <c r="B86" s="85"/>
      <c r="C86" s="85"/>
      <c r="D86" s="85"/>
      <c r="E86" s="85"/>
      <c r="F86" s="85"/>
      <c r="G86" s="85"/>
      <c r="H86" s="85"/>
      <c r="I86" t="str">
        <f t="shared" si="5"/>
        <v/>
      </c>
      <c r="J86" s="86" t="str">
        <f t="shared" si="6"/>
        <v/>
      </c>
      <c r="K86" s="86" t="str">
        <f t="shared" si="7"/>
        <v/>
      </c>
      <c r="L86" s="87"/>
      <c r="M86" s="68" t="str">
        <f t="shared" si="4"/>
        <v/>
      </c>
      <c r="N86" s="89" t="str">
        <f t="shared" si="8"/>
        <v/>
      </c>
      <c r="O86" s="85"/>
    </row>
    <row r="87" spans="1:15" x14ac:dyDescent="0.35">
      <c r="A87" s="85"/>
      <c r="B87" s="85"/>
      <c r="C87" s="85"/>
      <c r="D87" s="85"/>
      <c r="E87" s="85"/>
      <c r="F87" s="85"/>
      <c r="G87" s="85"/>
      <c r="H87" s="85"/>
      <c r="I87" t="str">
        <f t="shared" si="5"/>
        <v/>
      </c>
      <c r="J87" s="86" t="str">
        <f t="shared" si="6"/>
        <v/>
      </c>
      <c r="K87" s="86" t="str">
        <f t="shared" si="7"/>
        <v/>
      </c>
      <c r="L87" s="87"/>
      <c r="M87" s="68" t="str">
        <f t="shared" si="4"/>
        <v/>
      </c>
      <c r="N87" s="89" t="str">
        <f t="shared" si="8"/>
        <v/>
      </c>
      <c r="O87" s="85"/>
    </row>
    <row r="88" spans="1:15" x14ac:dyDescent="0.35">
      <c r="A88" s="85"/>
      <c r="B88" s="85"/>
      <c r="C88" s="85"/>
      <c r="D88" s="85"/>
      <c r="E88" s="85"/>
      <c r="F88" s="85"/>
      <c r="G88" s="85"/>
      <c r="H88" s="85"/>
      <c r="I88" t="str">
        <f t="shared" si="5"/>
        <v/>
      </c>
      <c r="J88" s="86" t="str">
        <f t="shared" si="6"/>
        <v/>
      </c>
      <c r="K88" s="86" t="str">
        <f t="shared" si="7"/>
        <v/>
      </c>
      <c r="L88" s="87"/>
      <c r="M88" s="68" t="str">
        <f t="shared" si="4"/>
        <v/>
      </c>
      <c r="N88" s="89" t="str">
        <f t="shared" si="8"/>
        <v/>
      </c>
      <c r="O88" s="85"/>
    </row>
    <row r="89" spans="1:15" x14ac:dyDescent="0.35">
      <c r="A89" s="85"/>
      <c r="B89" s="85"/>
      <c r="C89" s="85"/>
      <c r="D89" s="85"/>
      <c r="E89" s="85"/>
      <c r="F89" s="85"/>
      <c r="G89" s="85"/>
      <c r="H89" s="85"/>
      <c r="I89" t="str">
        <f t="shared" si="5"/>
        <v/>
      </c>
      <c r="J89" s="86" t="str">
        <f t="shared" si="6"/>
        <v/>
      </c>
      <c r="K89" s="86" t="str">
        <f t="shared" si="7"/>
        <v/>
      </c>
      <c r="L89" s="87"/>
      <c r="M89" s="68" t="str">
        <f t="shared" si="4"/>
        <v/>
      </c>
      <c r="N89" s="89" t="str">
        <f t="shared" si="8"/>
        <v/>
      </c>
      <c r="O89" s="85"/>
    </row>
    <row r="90" spans="1:15" x14ac:dyDescent="0.35">
      <c r="A90" s="85"/>
      <c r="B90" s="85"/>
      <c r="C90" s="85"/>
      <c r="D90" s="85"/>
      <c r="E90" s="85"/>
      <c r="F90" s="85"/>
      <c r="G90" s="85"/>
      <c r="H90" s="85"/>
      <c r="I90" t="str">
        <f t="shared" si="5"/>
        <v/>
      </c>
      <c r="J90" s="86" t="str">
        <f t="shared" si="6"/>
        <v/>
      </c>
      <c r="K90" s="86" t="str">
        <f t="shared" si="7"/>
        <v/>
      </c>
      <c r="L90" s="87"/>
      <c r="M90" s="68" t="str">
        <f t="shared" si="4"/>
        <v/>
      </c>
      <c r="N90" s="89" t="str">
        <f t="shared" si="8"/>
        <v/>
      </c>
      <c r="O90" s="85"/>
    </row>
    <row r="91" spans="1:15" x14ac:dyDescent="0.35">
      <c r="A91" s="85"/>
      <c r="B91" s="85"/>
      <c r="C91" s="85"/>
      <c r="D91" s="85"/>
      <c r="E91" s="85"/>
      <c r="F91" s="85"/>
      <c r="G91" s="85"/>
      <c r="H91" s="85"/>
      <c r="I91" t="str">
        <f t="shared" si="5"/>
        <v/>
      </c>
      <c r="J91" s="86" t="str">
        <f t="shared" si="6"/>
        <v/>
      </c>
      <c r="K91" s="86" t="str">
        <f t="shared" si="7"/>
        <v/>
      </c>
      <c r="L91" s="87"/>
      <c r="M91" s="68" t="str">
        <f t="shared" si="4"/>
        <v/>
      </c>
      <c r="N91" s="89" t="str">
        <f t="shared" si="8"/>
        <v/>
      </c>
      <c r="O91" s="85"/>
    </row>
    <row r="92" spans="1:15" x14ac:dyDescent="0.35">
      <c r="A92" s="85"/>
      <c r="B92" s="85"/>
      <c r="C92" s="85"/>
      <c r="D92" s="85"/>
      <c r="E92" s="85"/>
      <c r="F92" s="85"/>
      <c r="G92" s="85"/>
      <c r="H92" s="85"/>
      <c r="I92" t="str">
        <f t="shared" si="5"/>
        <v/>
      </c>
      <c r="J92" s="86" t="str">
        <f t="shared" si="6"/>
        <v/>
      </c>
      <c r="K92" s="86" t="str">
        <f t="shared" si="7"/>
        <v/>
      </c>
      <c r="L92" s="87"/>
      <c r="M92" s="68" t="str">
        <f t="shared" si="4"/>
        <v/>
      </c>
      <c r="N92" s="89" t="str">
        <f t="shared" si="8"/>
        <v/>
      </c>
      <c r="O92" s="85"/>
    </row>
    <row r="93" spans="1:15" x14ac:dyDescent="0.35">
      <c r="A93" s="85"/>
      <c r="B93" s="85"/>
      <c r="C93" s="85"/>
      <c r="D93" s="85"/>
      <c r="E93" s="85"/>
      <c r="F93" s="85"/>
      <c r="G93" s="85"/>
      <c r="H93" s="85"/>
      <c r="I93" t="str">
        <f t="shared" si="5"/>
        <v/>
      </c>
      <c r="J93" s="86" t="str">
        <f t="shared" si="6"/>
        <v/>
      </c>
      <c r="K93" s="86" t="str">
        <f t="shared" si="7"/>
        <v/>
      </c>
      <c r="L93" s="87"/>
      <c r="M93" s="68" t="str">
        <f t="shared" si="4"/>
        <v/>
      </c>
      <c r="N93" s="89" t="str">
        <f t="shared" si="8"/>
        <v/>
      </c>
      <c r="O93" s="85"/>
    </row>
    <row r="94" spans="1:15" x14ac:dyDescent="0.35">
      <c r="A94" s="85"/>
      <c r="B94" s="85"/>
      <c r="C94" s="85"/>
      <c r="D94" s="85"/>
      <c r="E94" s="85"/>
      <c r="F94" s="85"/>
      <c r="G94" s="85"/>
      <c r="H94" s="85"/>
      <c r="I94" t="str">
        <f t="shared" si="5"/>
        <v/>
      </c>
      <c r="J94" s="86" t="str">
        <f t="shared" si="6"/>
        <v/>
      </c>
      <c r="K94" s="86" t="str">
        <f t="shared" si="7"/>
        <v/>
      </c>
      <c r="L94" s="87"/>
      <c r="M94" s="68" t="str">
        <f t="shared" si="4"/>
        <v/>
      </c>
      <c r="N94" s="89" t="str">
        <f t="shared" si="8"/>
        <v/>
      </c>
      <c r="O94" s="85"/>
    </row>
    <row r="95" spans="1:15" x14ac:dyDescent="0.35">
      <c r="A95" s="85"/>
      <c r="B95" s="85"/>
      <c r="C95" s="85"/>
      <c r="D95" s="85"/>
      <c r="E95" s="85"/>
      <c r="F95" s="85"/>
      <c r="G95" s="85"/>
      <c r="H95" s="85"/>
      <c r="I95" t="str">
        <f t="shared" si="5"/>
        <v/>
      </c>
      <c r="J95" s="86" t="str">
        <f t="shared" si="6"/>
        <v/>
      </c>
      <c r="K95" s="86" t="str">
        <f t="shared" si="7"/>
        <v/>
      </c>
      <c r="L95" s="87"/>
      <c r="M95" s="68" t="str">
        <f t="shared" si="4"/>
        <v/>
      </c>
      <c r="N95" s="89" t="str">
        <f t="shared" si="8"/>
        <v/>
      </c>
      <c r="O95" s="85"/>
    </row>
    <row r="96" spans="1:15" x14ac:dyDescent="0.35">
      <c r="A96" s="85"/>
      <c r="B96" s="85"/>
      <c r="C96" s="85"/>
      <c r="D96" s="85"/>
      <c r="E96" s="85"/>
      <c r="F96" s="85"/>
      <c r="G96" s="85"/>
      <c r="H96" s="85"/>
      <c r="I96" t="str">
        <f t="shared" si="5"/>
        <v/>
      </c>
      <c r="J96" s="86" t="str">
        <f t="shared" si="6"/>
        <v/>
      </c>
      <c r="K96" s="86" t="str">
        <f t="shared" si="7"/>
        <v/>
      </c>
      <c r="L96" s="87"/>
      <c r="M96" s="68" t="str">
        <f t="shared" si="4"/>
        <v/>
      </c>
      <c r="N96" s="89" t="str">
        <f t="shared" si="8"/>
        <v/>
      </c>
      <c r="O96" s="85"/>
    </row>
    <row r="97" spans="1:15" x14ac:dyDescent="0.35">
      <c r="A97" s="85"/>
      <c r="B97" s="85"/>
      <c r="C97" s="85"/>
      <c r="D97" s="85"/>
      <c r="E97" s="85"/>
      <c r="F97" s="85"/>
      <c r="G97" s="85"/>
      <c r="H97" s="85"/>
      <c r="I97" t="str">
        <f t="shared" si="5"/>
        <v/>
      </c>
      <c r="J97" s="86" t="str">
        <f t="shared" si="6"/>
        <v/>
      </c>
      <c r="K97" s="86" t="str">
        <f t="shared" si="7"/>
        <v/>
      </c>
      <c r="L97" s="87"/>
      <c r="M97" s="68" t="str">
        <f t="shared" si="4"/>
        <v/>
      </c>
      <c r="N97" s="89" t="str">
        <f t="shared" si="8"/>
        <v/>
      </c>
      <c r="O97" s="85"/>
    </row>
    <row r="98" spans="1:15" x14ac:dyDescent="0.35">
      <c r="A98" s="85"/>
      <c r="B98" s="85"/>
      <c r="C98" s="85"/>
      <c r="D98" s="85"/>
      <c r="E98" s="85"/>
      <c r="F98" s="85"/>
      <c r="G98" s="85"/>
      <c r="H98" s="85"/>
      <c r="I98" t="str">
        <f t="shared" si="5"/>
        <v/>
      </c>
      <c r="J98" s="86" t="str">
        <f t="shared" si="6"/>
        <v/>
      </c>
      <c r="K98" s="86" t="str">
        <f t="shared" si="7"/>
        <v/>
      </c>
      <c r="L98" s="87"/>
      <c r="M98" s="68" t="str">
        <f t="shared" si="4"/>
        <v/>
      </c>
      <c r="N98" s="89" t="str">
        <f t="shared" si="8"/>
        <v/>
      </c>
      <c r="O98" s="85"/>
    </row>
    <row r="99" spans="1:15" x14ac:dyDescent="0.35">
      <c r="A99" s="85"/>
      <c r="B99" s="85"/>
      <c r="C99" s="85"/>
      <c r="D99" s="85"/>
      <c r="E99" s="85"/>
      <c r="F99" s="85"/>
      <c r="G99" s="85"/>
      <c r="H99" s="85"/>
      <c r="I99" t="str">
        <f t="shared" si="5"/>
        <v/>
      </c>
      <c r="J99" s="86" t="str">
        <f t="shared" si="6"/>
        <v/>
      </c>
      <c r="K99" s="86" t="str">
        <f t="shared" si="7"/>
        <v/>
      </c>
      <c r="L99" s="87"/>
      <c r="M99" s="68" t="str">
        <f t="shared" si="4"/>
        <v/>
      </c>
      <c r="N99" s="89" t="str">
        <f t="shared" si="8"/>
        <v/>
      </c>
      <c r="O99" s="85"/>
    </row>
    <row r="100" spans="1:15" x14ac:dyDescent="0.35">
      <c r="A100" s="85"/>
      <c r="B100" s="85"/>
      <c r="C100" s="85"/>
      <c r="D100" s="85"/>
      <c r="E100" s="85"/>
      <c r="F100" s="85"/>
      <c r="G100" s="85"/>
      <c r="H100" s="85"/>
      <c r="I100" t="str">
        <f t="shared" si="5"/>
        <v/>
      </c>
      <c r="J100" s="86" t="str">
        <f t="shared" si="6"/>
        <v/>
      </c>
      <c r="K100" s="86" t="str">
        <f t="shared" si="7"/>
        <v/>
      </c>
      <c r="L100" s="87"/>
      <c r="M100" s="68" t="str">
        <f t="shared" si="4"/>
        <v/>
      </c>
      <c r="N100" s="89" t="str">
        <f t="shared" si="8"/>
        <v/>
      </c>
      <c r="O100" s="85"/>
    </row>
    <row r="101" spans="1:15" x14ac:dyDescent="0.35">
      <c r="A101" s="85"/>
      <c r="B101" s="85"/>
      <c r="C101" s="85"/>
      <c r="D101" s="85"/>
      <c r="E101" s="85"/>
      <c r="F101" s="85"/>
      <c r="G101" s="85"/>
      <c r="H101" s="85"/>
      <c r="I101" t="str">
        <f t="shared" si="5"/>
        <v/>
      </c>
      <c r="J101" s="86" t="str">
        <f t="shared" si="6"/>
        <v/>
      </c>
      <c r="K101" s="86" t="str">
        <f t="shared" si="7"/>
        <v/>
      </c>
      <c r="L101" s="87"/>
      <c r="M101" s="68" t="str">
        <f t="shared" si="4"/>
        <v/>
      </c>
      <c r="N101" s="89" t="str">
        <f t="shared" si="8"/>
        <v/>
      </c>
      <c r="O101" s="85"/>
    </row>
    <row r="102" spans="1:15" x14ac:dyDescent="0.35">
      <c r="A102" s="85"/>
      <c r="B102" s="85"/>
      <c r="C102" s="85"/>
      <c r="D102" s="85"/>
      <c r="E102" s="85"/>
      <c r="F102" s="85"/>
      <c r="G102" s="85"/>
      <c r="H102" s="85"/>
      <c r="I102" t="str">
        <f t="shared" si="5"/>
        <v/>
      </c>
      <c r="J102" s="86" t="str">
        <f t="shared" si="6"/>
        <v/>
      </c>
      <c r="K102" s="86" t="str">
        <f t="shared" si="7"/>
        <v/>
      </c>
      <c r="L102" s="87"/>
      <c r="M102" s="68" t="str">
        <f t="shared" si="4"/>
        <v/>
      </c>
      <c r="N102" s="89" t="str">
        <f t="shared" si="8"/>
        <v/>
      </c>
      <c r="O102" s="85"/>
    </row>
    <row r="103" spans="1:15" x14ac:dyDescent="0.35">
      <c r="A103" s="85"/>
      <c r="B103" s="85"/>
      <c r="C103" s="85"/>
      <c r="D103" s="85"/>
      <c r="E103" s="85"/>
      <c r="F103" s="85"/>
      <c r="G103" s="85"/>
      <c r="H103" s="85"/>
      <c r="I103" t="str">
        <f t="shared" si="5"/>
        <v/>
      </c>
      <c r="J103" s="86" t="str">
        <f t="shared" si="6"/>
        <v/>
      </c>
      <c r="K103" s="86" t="str">
        <f t="shared" si="7"/>
        <v/>
      </c>
      <c r="L103" s="87"/>
      <c r="M103" s="68" t="str">
        <f t="shared" si="4"/>
        <v/>
      </c>
      <c r="N103" s="89" t="str">
        <f t="shared" si="8"/>
        <v/>
      </c>
      <c r="O103" s="85"/>
    </row>
    <row r="104" spans="1:15" x14ac:dyDescent="0.35">
      <c r="A104" s="85"/>
      <c r="B104" s="85"/>
      <c r="C104" s="85"/>
      <c r="D104" s="85"/>
      <c r="E104" s="85"/>
      <c r="F104" s="85"/>
      <c r="G104" s="85"/>
      <c r="H104" s="85"/>
      <c r="I104" t="str">
        <f t="shared" si="5"/>
        <v/>
      </c>
      <c r="J104" s="86" t="str">
        <f t="shared" si="6"/>
        <v/>
      </c>
      <c r="K104" s="86" t="str">
        <f t="shared" si="7"/>
        <v/>
      </c>
      <c r="L104" s="87"/>
      <c r="M104" s="68" t="str">
        <f t="shared" si="4"/>
        <v/>
      </c>
      <c r="N104" s="89" t="str">
        <f t="shared" si="8"/>
        <v/>
      </c>
      <c r="O104" s="85"/>
    </row>
    <row r="105" spans="1:15" x14ac:dyDescent="0.35">
      <c r="A105" s="85"/>
      <c r="B105" s="85"/>
      <c r="C105" s="85"/>
      <c r="D105" s="85"/>
      <c r="E105" s="85"/>
      <c r="F105" s="85"/>
      <c r="G105" s="85"/>
      <c r="H105" s="85"/>
      <c r="I105" t="str">
        <f t="shared" si="5"/>
        <v/>
      </c>
      <c r="J105" s="86" t="str">
        <f t="shared" si="6"/>
        <v/>
      </c>
      <c r="K105" s="86" t="str">
        <f t="shared" si="7"/>
        <v/>
      </c>
      <c r="L105" s="87"/>
      <c r="M105" s="68" t="str">
        <f t="shared" si="4"/>
        <v/>
      </c>
      <c r="N105" s="89" t="str">
        <f t="shared" si="8"/>
        <v/>
      </c>
      <c r="O105" s="85"/>
    </row>
    <row r="106" spans="1:15" x14ac:dyDescent="0.35">
      <c r="A106" s="85"/>
      <c r="B106" s="85"/>
      <c r="C106" s="85"/>
      <c r="D106" s="85"/>
      <c r="E106" s="85"/>
      <c r="F106" s="85"/>
      <c r="G106" s="85"/>
      <c r="H106" s="85"/>
      <c r="I106" t="str">
        <f t="shared" si="5"/>
        <v/>
      </c>
      <c r="J106" s="86" t="str">
        <f t="shared" si="6"/>
        <v/>
      </c>
      <c r="K106" s="86" t="str">
        <f t="shared" si="7"/>
        <v/>
      </c>
      <c r="L106" s="87"/>
      <c r="M106" s="68" t="str">
        <f t="shared" si="4"/>
        <v/>
      </c>
      <c r="N106" s="89" t="str">
        <f t="shared" si="8"/>
        <v/>
      </c>
      <c r="O106" s="85"/>
    </row>
    <row r="107" spans="1:15" x14ac:dyDescent="0.35">
      <c r="A107" s="85"/>
      <c r="B107" s="85"/>
      <c r="C107" s="85"/>
      <c r="D107" s="85"/>
      <c r="E107" s="85"/>
      <c r="F107" s="85"/>
      <c r="G107" s="85"/>
      <c r="H107" s="85"/>
      <c r="I107" t="str">
        <f t="shared" si="5"/>
        <v/>
      </c>
      <c r="J107" s="86" t="str">
        <f t="shared" si="6"/>
        <v/>
      </c>
      <c r="K107" s="86" t="str">
        <f t="shared" si="7"/>
        <v/>
      </c>
      <c r="L107" s="87"/>
      <c r="M107" s="68" t="str">
        <f t="shared" si="4"/>
        <v/>
      </c>
      <c r="N107" s="89" t="str">
        <f t="shared" si="8"/>
        <v/>
      </c>
      <c r="O107" s="85"/>
    </row>
    <row r="108" spans="1:15" x14ac:dyDescent="0.35">
      <c r="A108" s="85"/>
      <c r="B108" s="85"/>
      <c r="C108" s="85"/>
      <c r="D108" s="85"/>
      <c r="E108" s="85"/>
      <c r="F108" s="85"/>
      <c r="G108" s="85"/>
      <c r="H108" s="85"/>
      <c r="I108" t="str">
        <f t="shared" si="5"/>
        <v/>
      </c>
      <c r="J108" s="86" t="str">
        <f t="shared" si="6"/>
        <v/>
      </c>
      <c r="K108" s="86" t="str">
        <f t="shared" si="7"/>
        <v/>
      </c>
      <c r="L108" s="87"/>
      <c r="M108" s="68" t="str">
        <f t="shared" si="4"/>
        <v/>
      </c>
      <c r="N108" s="89" t="str">
        <f t="shared" si="8"/>
        <v/>
      </c>
      <c r="O108" s="85"/>
    </row>
    <row r="109" spans="1:15" x14ac:dyDescent="0.35">
      <c r="A109" s="85"/>
      <c r="B109" s="85"/>
      <c r="C109" s="85"/>
      <c r="D109" s="85"/>
      <c r="E109" s="85"/>
      <c r="F109" s="85"/>
      <c r="G109" s="85"/>
      <c r="H109" s="85"/>
      <c r="I109" t="str">
        <f t="shared" si="5"/>
        <v/>
      </c>
      <c r="J109" s="86" t="str">
        <f t="shared" si="6"/>
        <v/>
      </c>
      <c r="K109" s="86" t="str">
        <f t="shared" si="7"/>
        <v/>
      </c>
      <c r="L109" s="87"/>
      <c r="M109" s="68" t="str">
        <f t="shared" si="4"/>
        <v/>
      </c>
      <c r="N109" s="89" t="str">
        <f t="shared" si="8"/>
        <v/>
      </c>
      <c r="O109" s="85"/>
    </row>
    <row r="110" spans="1:15" x14ac:dyDescent="0.35">
      <c r="A110" s="85"/>
      <c r="B110" s="85"/>
      <c r="C110" s="85"/>
      <c r="D110" s="85"/>
      <c r="E110" s="85"/>
      <c r="F110" s="85"/>
      <c r="G110" s="85"/>
      <c r="H110" s="85"/>
      <c r="I110" t="str">
        <f t="shared" si="5"/>
        <v/>
      </c>
      <c r="J110" s="86" t="str">
        <f t="shared" si="6"/>
        <v/>
      </c>
      <c r="K110" s="86" t="str">
        <f t="shared" si="7"/>
        <v/>
      </c>
      <c r="L110" s="87"/>
      <c r="M110" s="68" t="str">
        <f t="shared" si="4"/>
        <v/>
      </c>
      <c r="N110" s="89" t="str">
        <f t="shared" si="8"/>
        <v/>
      </c>
      <c r="O110" s="85"/>
    </row>
    <row r="111" spans="1:15" x14ac:dyDescent="0.35">
      <c r="A111" s="85"/>
      <c r="B111" s="85"/>
      <c r="C111" s="85"/>
      <c r="D111" s="85"/>
      <c r="E111" s="85"/>
      <c r="F111" s="85"/>
      <c r="G111" s="85"/>
      <c r="H111" s="85"/>
      <c r="I111" t="str">
        <f t="shared" si="5"/>
        <v/>
      </c>
      <c r="J111" s="86" t="str">
        <f t="shared" si="6"/>
        <v/>
      </c>
      <c r="K111" s="86" t="str">
        <f t="shared" si="7"/>
        <v/>
      </c>
      <c r="L111" s="87"/>
      <c r="M111" s="68" t="str">
        <f t="shared" si="4"/>
        <v/>
      </c>
      <c r="N111" s="89" t="str">
        <f t="shared" si="8"/>
        <v/>
      </c>
      <c r="O111" s="85"/>
    </row>
    <row r="112" spans="1:15" x14ac:dyDescent="0.35">
      <c r="A112" s="85"/>
      <c r="B112" s="85"/>
      <c r="C112" s="85"/>
      <c r="D112" s="85"/>
      <c r="E112" s="85"/>
      <c r="F112" s="85"/>
      <c r="G112" s="85"/>
      <c r="H112" s="85"/>
      <c r="I112" t="str">
        <f t="shared" si="5"/>
        <v/>
      </c>
      <c r="J112" s="86" t="str">
        <f t="shared" si="6"/>
        <v/>
      </c>
      <c r="K112" s="86" t="str">
        <f t="shared" si="7"/>
        <v/>
      </c>
      <c r="L112" s="87"/>
      <c r="M112" s="68" t="str">
        <f t="shared" si="4"/>
        <v/>
      </c>
      <c r="N112" s="89" t="str">
        <f t="shared" si="8"/>
        <v/>
      </c>
      <c r="O112" s="85"/>
    </row>
    <row r="113" spans="1:15" x14ac:dyDescent="0.35">
      <c r="A113" s="85"/>
      <c r="B113" s="85"/>
      <c r="C113" s="85"/>
      <c r="D113" s="85"/>
      <c r="E113" s="85"/>
      <c r="F113" s="85"/>
      <c r="G113" s="85"/>
      <c r="H113" s="85"/>
      <c r="I113" t="str">
        <f t="shared" si="5"/>
        <v/>
      </c>
      <c r="J113" s="86" t="str">
        <f t="shared" si="6"/>
        <v/>
      </c>
      <c r="K113" s="86" t="str">
        <f t="shared" si="7"/>
        <v/>
      </c>
      <c r="L113" s="87"/>
      <c r="M113" s="68" t="str">
        <f t="shared" si="4"/>
        <v/>
      </c>
      <c r="N113" s="89" t="str">
        <f t="shared" si="8"/>
        <v/>
      </c>
      <c r="O113" s="85"/>
    </row>
    <row r="114" spans="1:15" x14ac:dyDescent="0.35">
      <c r="A114" s="85"/>
      <c r="B114" s="85"/>
      <c r="C114" s="85"/>
      <c r="D114" s="85"/>
      <c r="E114" s="85"/>
      <c r="F114" s="85"/>
      <c r="G114" s="85"/>
      <c r="H114" s="85"/>
      <c r="I114" t="str">
        <f t="shared" si="5"/>
        <v/>
      </c>
      <c r="J114" s="86" t="str">
        <f t="shared" si="6"/>
        <v/>
      </c>
      <c r="K114" s="86" t="str">
        <f t="shared" si="7"/>
        <v/>
      </c>
      <c r="L114" s="87"/>
      <c r="M114" s="68" t="str">
        <f t="shared" si="4"/>
        <v/>
      </c>
      <c r="N114" s="89" t="str">
        <f t="shared" si="8"/>
        <v/>
      </c>
      <c r="O114" s="85"/>
    </row>
    <row r="115" spans="1:15" x14ac:dyDescent="0.35">
      <c r="A115" s="85"/>
      <c r="B115" s="85"/>
      <c r="C115" s="85"/>
      <c r="D115" s="85"/>
      <c r="E115" s="85"/>
      <c r="F115" s="85"/>
      <c r="G115" s="85"/>
      <c r="H115" s="85"/>
      <c r="I115" t="str">
        <f t="shared" si="5"/>
        <v/>
      </c>
      <c r="J115" s="86" t="str">
        <f t="shared" si="6"/>
        <v/>
      </c>
      <c r="K115" s="86" t="str">
        <f t="shared" si="7"/>
        <v/>
      </c>
      <c r="L115" s="87"/>
      <c r="M115" s="68" t="str">
        <f t="shared" si="4"/>
        <v/>
      </c>
      <c r="N115" s="89" t="str">
        <f t="shared" si="8"/>
        <v/>
      </c>
      <c r="O115" s="85"/>
    </row>
    <row r="116" spans="1:15" x14ac:dyDescent="0.35">
      <c r="A116" s="85"/>
      <c r="B116" s="85"/>
      <c r="C116" s="85"/>
      <c r="D116" s="85"/>
      <c r="E116" s="85"/>
      <c r="F116" s="85"/>
      <c r="G116" s="85"/>
      <c r="H116" s="85"/>
      <c r="I116" t="str">
        <f t="shared" si="5"/>
        <v/>
      </c>
      <c r="J116" s="86" t="str">
        <f t="shared" si="6"/>
        <v/>
      </c>
      <c r="K116" s="86" t="str">
        <f t="shared" si="7"/>
        <v/>
      </c>
      <c r="L116" s="87"/>
      <c r="M116" s="68" t="str">
        <f t="shared" si="4"/>
        <v/>
      </c>
      <c r="N116" s="89" t="str">
        <f t="shared" si="8"/>
        <v/>
      </c>
      <c r="O116" s="85"/>
    </row>
    <row r="117" spans="1:15" x14ac:dyDescent="0.35">
      <c r="A117" s="85"/>
      <c r="B117" s="85"/>
      <c r="C117" s="85"/>
      <c r="D117" s="85"/>
      <c r="E117" s="85"/>
      <c r="F117" s="85"/>
      <c r="G117" s="85"/>
      <c r="H117" s="85"/>
      <c r="I117" t="str">
        <f t="shared" si="5"/>
        <v/>
      </c>
      <c r="J117" s="86" t="str">
        <f t="shared" si="6"/>
        <v/>
      </c>
      <c r="K117" s="86" t="str">
        <f t="shared" si="7"/>
        <v/>
      </c>
      <c r="L117" s="87"/>
      <c r="M117" s="68" t="str">
        <f t="shared" si="4"/>
        <v/>
      </c>
      <c r="N117" s="89" t="str">
        <f t="shared" si="8"/>
        <v/>
      </c>
      <c r="O117" s="85"/>
    </row>
    <row r="118" spans="1:15" x14ac:dyDescent="0.35">
      <c r="A118" s="85"/>
      <c r="B118" s="85"/>
      <c r="C118" s="85"/>
      <c r="D118" s="85"/>
      <c r="E118" s="85"/>
      <c r="F118" s="85"/>
      <c r="G118" s="85"/>
      <c r="H118" s="85"/>
      <c r="I118" t="str">
        <f t="shared" si="5"/>
        <v/>
      </c>
      <c r="J118" s="86" t="str">
        <f t="shared" si="6"/>
        <v/>
      </c>
      <c r="K118" s="86" t="str">
        <f t="shared" si="7"/>
        <v/>
      </c>
      <c r="L118" s="87"/>
      <c r="M118" s="68" t="str">
        <f t="shared" si="4"/>
        <v/>
      </c>
      <c r="N118" s="89" t="str">
        <f t="shared" si="8"/>
        <v/>
      </c>
      <c r="O118" s="85"/>
    </row>
    <row r="119" spans="1:15" x14ac:dyDescent="0.35">
      <c r="A119" s="85"/>
      <c r="B119" s="85"/>
      <c r="C119" s="85"/>
      <c r="D119" s="85"/>
      <c r="E119" s="85"/>
      <c r="F119" s="85"/>
      <c r="G119" s="85"/>
      <c r="H119" s="85"/>
      <c r="I119" t="str">
        <f t="shared" si="5"/>
        <v/>
      </c>
      <c r="J119" s="86" t="str">
        <f t="shared" si="6"/>
        <v/>
      </c>
      <c r="K119" s="86" t="str">
        <f t="shared" si="7"/>
        <v/>
      </c>
      <c r="L119" s="87"/>
      <c r="M119" s="68" t="str">
        <f t="shared" si="4"/>
        <v/>
      </c>
      <c r="N119" s="89" t="str">
        <f t="shared" si="8"/>
        <v/>
      </c>
      <c r="O119" s="85"/>
    </row>
    <row r="120" spans="1:15" x14ac:dyDescent="0.35">
      <c r="A120" s="85"/>
      <c r="B120" s="85"/>
      <c r="C120" s="85"/>
      <c r="D120" s="85"/>
      <c r="E120" s="85"/>
      <c r="F120" s="85"/>
      <c r="G120" s="85"/>
      <c r="H120" s="85"/>
      <c r="I120" t="str">
        <f t="shared" si="5"/>
        <v/>
      </c>
      <c r="J120" s="86" t="str">
        <f t="shared" si="6"/>
        <v/>
      </c>
      <c r="K120" s="86" t="str">
        <f t="shared" si="7"/>
        <v/>
      </c>
      <c r="L120" s="87"/>
      <c r="M120" s="68" t="str">
        <f t="shared" si="4"/>
        <v/>
      </c>
      <c r="N120" s="89" t="str">
        <f t="shared" si="8"/>
        <v/>
      </c>
      <c r="O120" s="85"/>
    </row>
    <row r="121" spans="1:15" x14ac:dyDescent="0.35">
      <c r="A121" s="85"/>
      <c r="B121" s="85"/>
      <c r="C121" s="85"/>
      <c r="D121" s="85"/>
      <c r="E121" s="85"/>
      <c r="F121" s="85"/>
      <c r="G121" s="85"/>
      <c r="H121" s="85"/>
      <c r="I121" t="str">
        <f t="shared" si="5"/>
        <v/>
      </c>
      <c r="J121" s="86" t="str">
        <f t="shared" si="6"/>
        <v/>
      </c>
      <c r="K121" s="86" t="str">
        <f t="shared" si="7"/>
        <v/>
      </c>
      <c r="L121" s="87"/>
      <c r="M121" s="68" t="str">
        <f t="shared" si="4"/>
        <v/>
      </c>
      <c r="N121" s="89" t="str">
        <f t="shared" si="8"/>
        <v/>
      </c>
      <c r="O121" s="85"/>
    </row>
    <row r="122" spans="1:15" x14ac:dyDescent="0.35">
      <c r="A122" s="85"/>
      <c r="B122" s="85"/>
      <c r="C122" s="85"/>
      <c r="D122" s="85"/>
      <c r="E122" s="85"/>
      <c r="F122" s="85"/>
      <c r="G122" s="85"/>
      <c r="H122" s="85"/>
      <c r="I122" t="str">
        <f t="shared" si="5"/>
        <v/>
      </c>
      <c r="J122" s="86" t="str">
        <f t="shared" si="6"/>
        <v/>
      </c>
      <c r="K122" s="86" t="str">
        <f t="shared" si="7"/>
        <v/>
      </c>
      <c r="L122" s="87"/>
      <c r="M122" s="68" t="str">
        <f t="shared" si="4"/>
        <v/>
      </c>
      <c r="N122" s="89" t="str">
        <f t="shared" si="8"/>
        <v/>
      </c>
      <c r="O122" s="85"/>
    </row>
    <row r="123" spans="1:15" x14ac:dyDescent="0.35">
      <c r="A123" s="85"/>
      <c r="B123" s="85"/>
      <c r="C123" s="85"/>
      <c r="D123" s="85"/>
      <c r="E123" s="85"/>
      <c r="F123" s="85"/>
      <c r="G123" s="85"/>
      <c r="H123" s="85"/>
      <c r="I123" t="str">
        <f t="shared" si="5"/>
        <v/>
      </c>
      <c r="J123" s="86" t="str">
        <f t="shared" si="6"/>
        <v/>
      </c>
      <c r="K123" s="86" t="str">
        <f t="shared" si="7"/>
        <v/>
      </c>
      <c r="L123" s="87"/>
      <c r="M123" s="68" t="str">
        <f t="shared" si="4"/>
        <v/>
      </c>
      <c r="N123" s="89" t="str">
        <f t="shared" si="8"/>
        <v/>
      </c>
      <c r="O123" s="85"/>
    </row>
    <row r="124" spans="1:15" x14ac:dyDescent="0.35">
      <c r="A124" s="85"/>
      <c r="B124" s="85"/>
      <c r="C124" s="85"/>
      <c r="D124" s="85"/>
      <c r="E124" s="85"/>
      <c r="F124" s="85"/>
      <c r="G124" s="85"/>
      <c r="H124" s="85"/>
      <c r="I124" t="str">
        <f t="shared" si="5"/>
        <v/>
      </c>
      <c r="J124" s="86" t="str">
        <f t="shared" si="6"/>
        <v/>
      </c>
      <c r="K124" s="86" t="str">
        <f t="shared" si="7"/>
        <v/>
      </c>
      <c r="L124" s="87"/>
      <c r="M124" s="68" t="str">
        <f t="shared" si="4"/>
        <v/>
      </c>
      <c r="N124" s="89" t="str">
        <f t="shared" si="8"/>
        <v/>
      </c>
      <c r="O124" s="85"/>
    </row>
    <row r="125" spans="1:15" x14ac:dyDescent="0.35">
      <c r="A125" s="85"/>
      <c r="B125" s="85"/>
      <c r="C125" s="85"/>
      <c r="D125" s="85"/>
      <c r="E125" s="85"/>
      <c r="F125" s="85"/>
      <c r="G125" s="85"/>
      <c r="H125" s="85"/>
      <c r="I125" t="str">
        <f t="shared" si="5"/>
        <v/>
      </c>
      <c r="J125" s="86" t="str">
        <f t="shared" si="6"/>
        <v/>
      </c>
      <c r="K125" s="86" t="str">
        <f t="shared" si="7"/>
        <v/>
      </c>
      <c r="L125" s="87"/>
      <c r="M125" s="68" t="str">
        <f t="shared" si="4"/>
        <v/>
      </c>
      <c r="N125" s="89" t="str">
        <f t="shared" si="8"/>
        <v/>
      </c>
      <c r="O125" s="85"/>
    </row>
    <row r="126" spans="1:15" x14ac:dyDescent="0.35">
      <c r="A126" s="85"/>
      <c r="B126" s="85"/>
      <c r="C126" s="85"/>
      <c r="D126" s="85"/>
      <c r="E126" s="85"/>
      <c r="F126" s="85"/>
      <c r="G126" s="85"/>
      <c r="H126" s="85"/>
      <c r="I126" t="str">
        <f t="shared" si="5"/>
        <v/>
      </c>
      <c r="J126" s="86" t="str">
        <f t="shared" si="6"/>
        <v/>
      </c>
      <c r="K126" s="86" t="str">
        <f t="shared" si="7"/>
        <v/>
      </c>
      <c r="L126" s="87"/>
      <c r="M126" s="68" t="str">
        <f t="shared" si="4"/>
        <v/>
      </c>
      <c r="N126" s="89" t="str">
        <f t="shared" si="8"/>
        <v/>
      </c>
      <c r="O126" s="85"/>
    </row>
    <row r="127" spans="1:15" x14ac:dyDescent="0.35">
      <c r="A127" s="85"/>
      <c r="B127" s="85"/>
      <c r="C127" s="85"/>
      <c r="D127" s="85"/>
      <c r="E127" s="85"/>
      <c r="F127" s="85"/>
      <c r="G127" s="85"/>
      <c r="H127" s="85"/>
      <c r="I127" t="str">
        <f t="shared" si="5"/>
        <v/>
      </c>
      <c r="J127" s="86" t="str">
        <f t="shared" si="6"/>
        <v/>
      </c>
      <c r="K127" s="86" t="str">
        <f t="shared" si="7"/>
        <v/>
      </c>
      <c r="L127" s="87"/>
      <c r="M127" s="68" t="str">
        <f t="shared" si="4"/>
        <v/>
      </c>
      <c r="N127" s="89" t="str">
        <f t="shared" si="8"/>
        <v/>
      </c>
      <c r="O127" s="85"/>
    </row>
    <row r="128" spans="1:15" x14ac:dyDescent="0.35">
      <c r="A128" s="85"/>
      <c r="B128" s="85"/>
      <c r="C128" s="85"/>
      <c r="D128" s="85"/>
      <c r="E128" s="85"/>
      <c r="F128" s="85"/>
      <c r="G128" s="85"/>
      <c r="H128" s="85"/>
      <c r="I128" t="str">
        <f t="shared" si="5"/>
        <v/>
      </c>
      <c r="J128" s="86" t="str">
        <f t="shared" si="6"/>
        <v/>
      </c>
      <c r="K128" s="86" t="str">
        <f t="shared" si="7"/>
        <v/>
      </c>
      <c r="L128" s="87"/>
      <c r="M128" s="68" t="str">
        <f t="shared" si="4"/>
        <v/>
      </c>
      <c r="N128" s="89" t="str">
        <f t="shared" si="8"/>
        <v/>
      </c>
      <c r="O128" s="85"/>
    </row>
    <row r="129" spans="1:15" x14ac:dyDescent="0.35">
      <c r="A129" s="85"/>
      <c r="B129" s="85"/>
      <c r="C129" s="85"/>
      <c r="D129" s="85"/>
      <c r="E129" s="85"/>
      <c r="F129" s="85"/>
      <c r="G129" s="85"/>
      <c r="H129" s="85"/>
      <c r="I129" t="str">
        <f t="shared" si="5"/>
        <v/>
      </c>
      <c r="J129" s="86" t="str">
        <f t="shared" si="6"/>
        <v/>
      </c>
      <c r="K129" s="86" t="str">
        <f t="shared" si="7"/>
        <v/>
      </c>
      <c r="L129" s="87"/>
      <c r="M129" s="68" t="str">
        <f t="shared" ref="M129:M192" si="9">IF(OR(D129="Não Conta",L129="",E129="Refinamento"),"",M118)</f>
        <v/>
      </c>
      <c r="N129" s="89" t="str">
        <f t="shared" si="8"/>
        <v/>
      </c>
      <c r="O129" s="85"/>
    </row>
    <row r="130" spans="1:15" x14ac:dyDescent="0.35">
      <c r="A130" s="85"/>
      <c r="B130" s="85"/>
      <c r="C130" s="85"/>
      <c r="D130" s="85"/>
      <c r="E130" s="85"/>
      <c r="F130" s="85"/>
      <c r="G130" s="85"/>
      <c r="H130" s="85"/>
      <c r="I130" t="str">
        <f t="shared" si="5"/>
        <v/>
      </c>
      <c r="J130" s="86" t="str">
        <f t="shared" si="6"/>
        <v/>
      </c>
      <c r="K130" s="86" t="str">
        <f t="shared" si="7"/>
        <v/>
      </c>
      <c r="L130" s="87"/>
      <c r="M130" s="68" t="str">
        <f t="shared" si="9"/>
        <v/>
      </c>
      <c r="N130" s="89" t="str">
        <f t="shared" si="8"/>
        <v/>
      </c>
      <c r="O130" s="85"/>
    </row>
    <row r="131" spans="1:15" x14ac:dyDescent="0.35">
      <c r="A131" s="85"/>
      <c r="B131" s="85"/>
      <c r="C131" s="85"/>
      <c r="D131" s="85"/>
      <c r="E131" s="85"/>
      <c r="F131" s="85"/>
      <c r="G131" s="85"/>
      <c r="H131" s="85"/>
      <c r="I131" t="str">
        <f t="shared" si="5"/>
        <v/>
      </c>
      <c r="J131" s="86" t="str">
        <f t="shared" si="6"/>
        <v/>
      </c>
      <c r="K131" s="86" t="str">
        <f t="shared" si="7"/>
        <v/>
      </c>
      <c r="L131" s="87"/>
      <c r="M131" s="68" t="str">
        <f t="shared" si="9"/>
        <v/>
      </c>
      <c r="N131" s="89" t="str">
        <f t="shared" si="8"/>
        <v/>
      </c>
      <c r="O131" s="85"/>
    </row>
    <row r="132" spans="1:15" x14ac:dyDescent="0.35">
      <c r="A132" s="85"/>
      <c r="B132" s="85"/>
      <c r="C132" s="85"/>
      <c r="D132" s="85"/>
      <c r="E132" s="85"/>
      <c r="F132" s="85"/>
      <c r="G132" s="85"/>
      <c r="H132" s="85"/>
      <c r="I132" t="str">
        <f t="shared" si="5"/>
        <v/>
      </c>
      <c r="J132" s="86" t="str">
        <f t="shared" si="6"/>
        <v/>
      </c>
      <c r="K132" s="86" t="str">
        <f t="shared" si="7"/>
        <v/>
      </c>
      <c r="L132" s="87"/>
      <c r="M132" s="68" t="str">
        <f t="shared" si="9"/>
        <v/>
      </c>
      <c r="N132" s="89" t="str">
        <f t="shared" si="8"/>
        <v/>
      </c>
      <c r="O132" s="85"/>
    </row>
    <row r="133" spans="1:15" x14ac:dyDescent="0.35">
      <c r="A133" s="85"/>
      <c r="B133" s="85"/>
      <c r="C133" s="85"/>
      <c r="D133" s="85"/>
      <c r="E133" s="85"/>
      <c r="F133" s="85"/>
      <c r="G133" s="85"/>
      <c r="H133" s="85"/>
      <c r="I133" t="str">
        <f t="shared" si="5"/>
        <v/>
      </c>
      <c r="J133" s="86" t="str">
        <f t="shared" si="6"/>
        <v/>
      </c>
      <c r="K133" s="86" t="str">
        <f t="shared" si="7"/>
        <v/>
      </c>
      <c r="L133" s="87"/>
      <c r="M133" s="68" t="str">
        <f t="shared" si="9"/>
        <v/>
      </c>
      <c r="N133" s="89" t="str">
        <f t="shared" si="8"/>
        <v/>
      </c>
      <c r="O133" s="85"/>
    </row>
    <row r="134" spans="1:15" x14ac:dyDescent="0.35">
      <c r="A134" s="85"/>
      <c r="B134" s="85"/>
      <c r="C134" s="85"/>
      <c r="D134" s="85"/>
      <c r="E134" s="85"/>
      <c r="F134" s="85"/>
      <c r="G134" s="85"/>
      <c r="H134" s="85"/>
      <c r="I134" t="str">
        <f t="shared" si="5"/>
        <v/>
      </c>
      <c r="J134" s="86" t="str">
        <f t="shared" si="6"/>
        <v/>
      </c>
      <c r="K134" s="86" t="str">
        <f t="shared" si="7"/>
        <v/>
      </c>
      <c r="L134" s="87"/>
      <c r="M134" s="68" t="str">
        <f t="shared" si="9"/>
        <v/>
      </c>
      <c r="N134" s="89" t="str">
        <f t="shared" si="8"/>
        <v/>
      </c>
      <c r="O134" s="85"/>
    </row>
    <row r="135" spans="1:15" x14ac:dyDescent="0.35">
      <c r="A135" s="85"/>
      <c r="B135" s="85"/>
      <c r="C135" s="85"/>
      <c r="D135" s="85"/>
      <c r="E135" s="85"/>
      <c r="F135" s="85"/>
      <c r="G135" s="85"/>
      <c r="H135" s="85"/>
      <c r="I135" t="str">
        <f t="shared" ref="I135:I198" si="10">IF(OR(ISBLANK(G135),ISBLANK(H135)),IF(OR(F135="ALI",F135="AIE"),"B",IF(ISBLANK(F135),"","M")),IF(F135="EE",IF(H135&gt;=3,IF(G135&gt;=5,"A","M"),IF(H135=2,IF(G135&gt;=16,"A",IF(G135&lt;=4,"B","M")),IF(G135&lt;=15,"B","M"))),IF(OR(F135="SE",F135="CE"),IF(H135&gt;=4,IF(G135&gt;=6,"A","M"),IF(H135&gt;=2,IF(G135&gt;=20,"A",IF(G135&lt;=5,"B","M")),IF(G135&lt;=19,"B","M"))),IF(OR(F135="ALI",F135="AIE"),IF(H135&gt;=6,IF(G135&gt;=20,"A","M"),IF(H135&gt;=2,IF(G135&gt;=51,"A",IF(G135&lt;=19,"B","M")),IF(G135&lt;=50,"B","M")))))))</f>
        <v/>
      </c>
      <c r="J135" s="86" t="str">
        <f t="shared" ref="J135:J198" si="11">IF($I135="B","Baixa",IF($I135="M","Média",IF($I135="","","Alta")))</f>
        <v/>
      </c>
      <c r="K135" s="86" t="str">
        <f t="shared" ref="K135:K198" si="12">IF(ISBLANK(F135),"",IF(F135="ALI",IF(I135="B",7,IF(I135="M",10,15)),IF(F135="AIE",IF(I135="B",5,IF(I135="M",7,10)),IF(F135="SE",IF(I135="B",4,IF(I135="M",5,7)),IF(OR(F135="EE",F135="CE"),IF(I135="B",3,IF(I135="M",4,6)))))))</f>
        <v/>
      </c>
      <c r="L135" s="87"/>
      <c r="M135" s="68" t="str">
        <f t="shared" si="9"/>
        <v/>
      </c>
      <c r="N135" s="89" t="str">
        <f t="shared" ref="N135:N198" si="13">IF(OR(D135="Não Conta",E135="",E135="Refinamento",M135=""),"",K135*L135*M135)</f>
        <v/>
      </c>
      <c r="O135" s="85"/>
    </row>
    <row r="136" spans="1:15" x14ac:dyDescent="0.35">
      <c r="A136" s="85"/>
      <c r="B136" s="85"/>
      <c r="C136" s="85"/>
      <c r="D136" s="85"/>
      <c r="E136" s="85"/>
      <c r="F136" s="85"/>
      <c r="G136" s="85"/>
      <c r="H136" s="85"/>
      <c r="I136" t="str">
        <f t="shared" si="10"/>
        <v/>
      </c>
      <c r="J136" s="86" t="str">
        <f t="shared" si="11"/>
        <v/>
      </c>
      <c r="K136" s="86" t="str">
        <f t="shared" si="12"/>
        <v/>
      </c>
      <c r="L136" s="87"/>
      <c r="M136" s="68" t="str">
        <f t="shared" si="9"/>
        <v/>
      </c>
      <c r="N136" s="89" t="str">
        <f t="shared" si="13"/>
        <v/>
      </c>
      <c r="O136" s="85"/>
    </row>
    <row r="137" spans="1:15" x14ac:dyDescent="0.35">
      <c r="A137" s="85"/>
      <c r="B137" s="85"/>
      <c r="C137" s="85"/>
      <c r="D137" s="85"/>
      <c r="E137" s="85"/>
      <c r="F137" s="85"/>
      <c r="G137" s="85"/>
      <c r="H137" s="85"/>
      <c r="I137" t="str">
        <f t="shared" si="10"/>
        <v/>
      </c>
      <c r="J137" s="86" t="str">
        <f t="shared" si="11"/>
        <v/>
      </c>
      <c r="K137" s="86" t="str">
        <f t="shared" si="12"/>
        <v/>
      </c>
      <c r="L137" s="87"/>
      <c r="M137" s="68" t="str">
        <f t="shared" si="9"/>
        <v/>
      </c>
      <c r="N137" s="89" t="str">
        <f t="shared" si="13"/>
        <v/>
      </c>
      <c r="O137" s="85"/>
    </row>
    <row r="138" spans="1:15" x14ac:dyDescent="0.35">
      <c r="A138" s="85"/>
      <c r="B138" s="85"/>
      <c r="C138" s="85"/>
      <c r="D138" s="85"/>
      <c r="E138" s="85"/>
      <c r="F138" s="85"/>
      <c r="G138" s="85"/>
      <c r="H138" s="85"/>
      <c r="I138" t="str">
        <f t="shared" si="10"/>
        <v/>
      </c>
      <c r="J138" s="86" t="str">
        <f t="shared" si="11"/>
        <v/>
      </c>
      <c r="K138" s="86" t="str">
        <f t="shared" si="12"/>
        <v/>
      </c>
      <c r="L138" s="87"/>
      <c r="M138" s="68" t="str">
        <f t="shared" si="9"/>
        <v/>
      </c>
      <c r="N138" s="89" t="str">
        <f t="shared" si="13"/>
        <v/>
      </c>
      <c r="O138" s="85"/>
    </row>
    <row r="139" spans="1:15" x14ac:dyDescent="0.35">
      <c r="A139" s="85"/>
      <c r="B139" s="85"/>
      <c r="C139" s="85"/>
      <c r="D139" s="85"/>
      <c r="E139" s="85"/>
      <c r="F139" s="85"/>
      <c r="G139" s="85"/>
      <c r="H139" s="85"/>
      <c r="I139" t="str">
        <f t="shared" si="10"/>
        <v/>
      </c>
      <c r="J139" s="86" t="str">
        <f t="shared" si="11"/>
        <v/>
      </c>
      <c r="K139" s="86" t="str">
        <f t="shared" si="12"/>
        <v/>
      </c>
      <c r="L139" s="87"/>
      <c r="M139" s="68" t="str">
        <f t="shared" si="9"/>
        <v/>
      </c>
      <c r="N139" s="89" t="str">
        <f t="shared" si="13"/>
        <v/>
      </c>
      <c r="O139" s="85"/>
    </row>
    <row r="140" spans="1:15" x14ac:dyDescent="0.35">
      <c r="A140" s="85"/>
      <c r="B140" s="85"/>
      <c r="C140" s="85"/>
      <c r="D140" s="85"/>
      <c r="E140" s="85"/>
      <c r="F140" s="85"/>
      <c r="G140" s="85"/>
      <c r="H140" s="85"/>
      <c r="I140" t="str">
        <f t="shared" si="10"/>
        <v/>
      </c>
      <c r="J140" s="86" t="str">
        <f t="shared" si="11"/>
        <v/>
      </c>
      <c r="K140" s="86" t="str">
        <f t="shared" si="12"/>
        <v/>
      </c>
      <c r="L140" s="87"/>
      <c r="M140" s="68" t="str">
        <f t="shared" si="9"/>
        <v/>
      </c>
      <c r="N140" s="89" t="str">
        <f t="shared" si="13"/>
        <v/>
      </c>
      <c r="O140" s="85"/>
    </row>
    <row r="141" spans="1:15" x14ac:dyDescent="0.35">
      <c r="A141" s="85"/>
      <c r="B141" s="85"/>
      <c r="C141" s="85"/>
      <c r="D141" s="85"/>
      <c r="E141" s="85"/>
      <c r="F141" s="85"/>
      <c r="G141" s="85"/>
      <c r="H141" s="85"/>
      <c r="I141" t="str">
        <f t="shared" si="10"/>
        <v/>
      </c>
      <c r="J141" s="86" t="str">
        <f t="shared" si="11"/>
        <v/>
      </c>
      <c r="K141" s="86" t="str">
        <f t="shared" si="12"/>
        <v/>
      </c>
      <c r="L141" s="87"/>
      <c r="M141" s="68" t="str">
        <f t="shared" si="9"/>
        <v/>
      </c>
      <c r="N141" s="89" t="str">
        <f t="shared" si="13"/>
        <v/>
      </c>
      <c r="O141" s="85"/>
    </row>
    <row r="142" spans="1:15" x14ac:dyDescent="0.35">
      <c r="A142" s="85"/>
      <c r="B142" s="85"/>
      <c r="C142" s="85"/>
      <c r="D142" s="85"/>
      <c r="E142" s="85"/>
      <c r="F142" s="85"/>
      <c r="G142" s="85"/>
      <c r="H142" s="85"/>
      <c r="I142" t="str">
        <f t="shared" si="10"/>
        <v/>
      </c>
      <c r="J142" s="86" t="str">
        <f t="shared" si="11"/>
        <v/>
      </c>
      <c r="K142" s="86" t="str">
        <f t="shared" si="12"/>
        <v/>
      </c>
      <c r="L142" s="87"/>
      <c r="M142" s="68" t="str">
        <f t="shared" si="9"/>
        <v/>
      </c>
      <c r="N142" s="89" t="str">
        <f t="shared" si="13"/>
        <v/>
      </c>
      <c r="O142" s="85"/>
    </row>
    <row r="143" spans="1:15" x14ac:dyDescent="0.35">
      <c r="A143" s="85"/>
      <c r="B143" s="85"/>
      <c r="C143" s="85"/>
      <c r="D143" s="85"/>
      <c r="E143" s="85"/>
      <c r="F143" s="85"/>
      <c r="G143" s="85"/>
      <c r="H143" s="85"/>
      <c r="I143" t="str">
        <f t="shared" si="10"/>
        <v/>
      </c>
      <c r="J143" s="86" t="str">
        <f t="shared" si="11"/>
        <v/>
      </c>
      <c r="K143" s="86" t="str">
        <f t="shared" si="12"/>
        <v/>
      </c>
      <c r="L143" s="87"/>
      <c r="M143" s="68" t="str">
        <f t="shared" si="9"/>
        <v/>
      </c>
      <c r="N143" s="89" t="str">
        <f t="shared" si="13"/>
        <v/>
      </c>
      <c r="O143" s="85"/>
    </row>
    <row r="144" spans="1:15" x14ac:dyDescent="0.35">
      <c r="A144" s="85"/>
      <c r="B144" s="85"/>
      <c r="C144" s="85"/>
      <c r="D144" s="85"/>
      <c r="E144" s="85"/>
      <c r="F144" s="85"/>
      <c r="G144" s="85"/>
      <c r="H144" s="85"/>
      <c r="I144" t="str">
        <f t="shared" si="10"/>
        <v/>
      </c>
      <c r="J144" s="86" t="str">
        <f t="shared" si="11"/>
        <v/>
      </c>
      <c r="K144" s="86" t="str">
        <f t="shared" si="12"/>
        <v/>
      </c>
      <c r="L144" s="87"/>
      <c r="M144" s="68" t="str">
        <f t="shared" si="9"/>
        <v/>
      </c>
      <c r="N144" s="89" t="str">
        <f t="shared" si="13"/>
        <v/>
      </c>
      <c r="O144" s="85"/>
    </row>
    <row r="145" spans="1:15" x14ac:dyDescent="0.35">
      <c r="A145" s="85"/>
      <c r="B145" s="85"/>
      <c r="C145" s="85"/>
      <c r="D145" s="85"/>
      <c r="E145" s="85"/>
      <c r="F145" s="85"/>
      <c r="G145" s="85"/>
      <c r="H145" s="85"/>
      <c r="I145" t="str">
        <f t="shared" si="10"/>
        <v/>
      </c>
      <c r="J145" s="86" t="str">
        <f t="shared" si="11"/>
        <v/>
      </c>
      <c r="K145" s="86" t="str">
        <f t="shared" si="12"/>
        <v/>
      </c>
      <c r="L145" s="87"/>
      <c r="M145" s="68" t="str">
        <f t="shared" si="9"/>
        <v/>
      </c>
      <c r="N145" s="89" t="str">
        <f t="shared" si="13"/>
        <v/>
      </c>
      <c r="O145" s="85"/>
    </row>
    <row r="146" spans="1:15" x14ac:dyDescent="0.35">
      <c r="A146" s="85"/>
      <c r="B146" s="85"/>
      <c r="C146" s="85"/>
      <c r="D146" s="85"/>
      <c r="E146" s="85"/>
      <c r="F146" s="85"/>
      <c r="G146" s="85"/>
      <c r="H146" s="85"/>
      <c r="I146" t="str">
        <f t="shared" si="10"/>
        <v/>
      </c>
      <c r="J146" s="86" t="str">
        <f t="shared" si="11"/>
        <v/>
      </c>
      <c r="K146" s="86" t="str">
        <f t="shared" si="12"/>
        <v/>
      </c>
      <c r="L146" s="87"/>
      <c r="M146" s="68" t="str">
        <f t="shared" si="9"/>
        <v/>
      </c>
      <c r="N146" s="89" t="str">
        <f t="shared" si="13"/>
        <v/>
      </c>
      <c r="O146" s="85"/>
    </row>
    <row r="147" spans="1:15" x14ac:dyDescent="0.35">
      <c r="A147" s="85"/>
      <c r="B147" s="85"/>
      <c r="C147" s="85"/>
      <c r="D147" s="85"/>
      <c r="E147" s="85"/>
      <c r="F147" s="85"/>
      <c r="G147" s="85"/>
      <c r="H147" s="85"/>
      <c r="I147" t="str">
        <f t="shared" si="10"/>
        <v/>
      </c>
      <c r="J147" s="86" t="str">
        <f t="shared" si="11"/>
        <v/>
      </c>
      <c r="K147" s="86" t="str">
        <f t="shared" si="12"/>
        <v/>
      </c>
      <c r="L147" s="87"/>
      <c r="M147" s="68" t="str">
        <f t="shared" si="9"/>
        <v/>
      </c>
      <c r="N147" s="89" t="str">
        <f t="shared" si="13"/>
        <v/>
      </c>
      <c r="O147" s="85"/>
    </row>
    <row r="148" spans="1:15" x14ac:dyDescent="0.35">
      <c r="A148" s="85"/>
      <c r="B148" s="85"/>
      <c r="C148" s="85"/>
      <c r="D148" s="85"/>
      <c r="E148" s="85"/>
      <c r="F148" s="85"/>
      <c r="G148" s="85"/>
      <c r="H148" s="85"/>
      <c r="I148" t="str">
        <f t="shared" si="10"/>
        <v/>
      </c>
      <c r="J148" s="86" t="str">
        <f t="shared" si="11"/>
        <v/>
      </c>
      <c r="K148" s="86" t="str">
        <f t="shared" si="12"/>
        <v/>
      </c>
      <c r="L148" s="87"/>
      <c r="M148" s="68" t="str">
        <f t="shared" si="9"/>
        <v/>
      </c>
      <c r="N148" s="89" t="str">
        <f t="shared" si="13"/>
        <v/>
      </c>
      <c r="O148" s="85"/>
    </row>
    <row r="149" spans="1:15" x14ac:dyDescent="0.35">
      <c r="A149" s="85"/>
      <c r="B149" s="85"/>
      <c r="C149" s="85"/>
      <c r="D149" s="85"/>
      <c r="E149" s="85"/>
      <c r="F149" s="85"/>
      <c r="G149" s="85"/>
      <c r="H149" s="85"/>
      <c r="I149" t="str">
        <f t="shared" si="10"/>
        <v/>
      </c>
      <c r="J149" s="86" t="str">
        <f t="shared" si="11"/>
        <v/>
      </c>
      <c r="K149" s="86" t="str">
        <f t="shared" si="12"/>
        <v/>
      </c>
      <c r="L149" s="87"/>
      <c r="M149" s="68" t="str">
        <f t="shared" si="9"/>
        <v/>
      </c>
      <c r="N149" s="89" t="str">
        <f t="shared" si="13"/>
        <v/>
      </c>
      <c r="O149" s="85"/>
    </row>
    <row r="150" spans="1:15" x14ac:dyDescent="0.35">
      <c r="A150" s="85"/>
      <c r="B150" s="85"/>
      <c r="C150" s="85"/>
      <c r="D150" s="85"/>
      <c r="E150" s="85"/>
      <c r="F150" s="85"/>
      <c r="G150" s="85"/>
      <c r="H150" s="85"/>
      <c r="I150" t="str">
        <f t="shared" si="10"/>
        <v/>
      </c>
      <c r="J150" s="86" t="str">
        <f t="shared" si="11"/>
        <v/>
      </c>
      <c r="K150" s="86" t="str">
        <f t="shared" si="12"/>
        <v/>
      </c>
      <c r="L150" s="87"/>
      <c r="M150" s="68" t="str">
        <f t="shared" si="9"/>
        <v/>
      </c>
      <c r="N150" s="89" t="str">
        <f t="shared" si="13"/>
        <v/>
      </c>
      <c r="O150" s="85"/>
    </row>
    <row r="151" spans="1:15" x14ac:dyDescent="0.35">
      <c r="A151" s="85"/>
      <c r="B151" s="85"/>
      <c r="C151" s="85"/>
      <c r="D151" s="85"/>
      <c r="E151" s="85"/>
      <c r="F151" s="85"/>
      <c r="G151" s="85"/>
      <c r="H151" s="85"/>
      <c r="I151" t="str">
        <f t="shared" si="10"/>
        <v/>
      </c>
      <c r="J151" s="86" t="str">
        <f t="shared" si="11"/>
        <v/>
      </c>
      <c r="K151" s="86" t="str">
        <f t="shared" si="12"/>
        <v/>
      </c>
      <c r="L151" s="87"/>
      <c r="M151" s="68" t="str">
        <f t="shared" si="9"/>
        <v/>
      </c>
      <c r="N151" s="89" t="str">
        <f t="shared" si="13"/>
        <v/>
      </c>
      <c r="O151" s="85"/>
    </row>
    <row r="152" spans="1:15" x14ac:dyDescent="0.35">
      <c r="A152" s="85"/>
      <c r="B152" s="85"/>
      <c r="C152" s="85"/>
      <c r="D152" s="85"/>
      <c r="E152" s="85"/>
      <c r="F152" s="85"/>
      <c r="G152" s="85"/>
      <c r="H152" s="85"/>
      <c r="I152" t="str">
        <f t="shared" si="10"/>
        <v/>
      </c>
      <c r="J152" s="86" t="str">
        <f t="shared" si="11"/>
        <v/>
      </c>
      <c r="K152" s="86" t="str">
        <f t="shared" si="12"/>
        <v/>
      </c>
      <c r="L152" s="87"/>
      <c r="M152" s="68" t="str">
        <f t="shared" si="9"/>
        <v/>
      </c>
      <c r="N152" s="89" t="str">
        <f t="shared" si="13"/>
        <v/>
      </c>
      <c r="O152" s="85"/>
    </row>
    <row r="153" spans="1:15" x14ac:dyDescent="0.35">
      <c r="A153" s="85"/>
      <c r="B153" s="85"/>
      <c r="C153" s="85"/>
      <c r="D153" s="85"/>
      <c r="E153" s="85"/>
      <c r="F153" s="85"/>
      <c r="G153" s="85"/>
      <c r="H153" s="85"/>
      <c r="I153" t="str">
        <f t="shared" si="10"/>
        <v/>
      </c>
      <c r="J153" s="86" t="str">
        <f t="shared" si="11"/>
        <v/>
      </c>
      <c r="K153" s="86" t="str">
        <f t="shared" si="12"/>
        <v/>
      </c>
      <c r="L153" s="87"/>
      <c r="M153" s="68" t="str">
        <f t="shared" si="9"/>
        <v/>
      </c>
      <c r="N153" s="89" t="str">
        <f t="shared" si="13"/>
        <v/>
      </c>
      <c r="O153" s="85"/>
    </row>
    <row r="154" spans="1:15" x14ac:dyDescent="0.35">
      <c r="A154" s="85"/>
      <c r="B154" s="85"/>
      <c r="C154" s="85"/>
      <c r="D154" s="85"/>
      <c r="E154" s="85"/>
      <c r="F154" s="85"/>
      <c r="G154" s="85"/>
      <c r="H154" s="85"/>
      <c r="I154" t="str">
        <f t="shared" si="10"/>
        <v/>
      </c>
      <c r="J154" s="86" t="str">
        <f t="shared" si="11"/>
        <v/>
      </c>
      <c r="K154" s="86" t="str">
        <f t="shared" si="12"/>
        <v/>
      </c>
      <c r="L154" s="87"/>
      <c r="M154" s="68" t="str">
        <f t="shared" si="9"/>
        <v/>
      </c>
      <c r="N154" s="89" t="str">
        <f t="shared" si="13"/>
        <v/>
      </c>
      <c r="O154" s="85"/>
    </row>
    <row r="155" spans="1:15" x14ac:dyDescent="0.35">
      <c r="A155" s="85"/>
      <c r="B155" s="85"/>
      <c r="C155" s="85"/>
      <c r="D155" s="85"/>
      <c r="E155" s="85"/>
      <c r="F155" s="85"/>
      <c r="G155" s="85"/>
      <c r="H155" s="85"/>
      <c r="I155" t="str">
        <f t="shared" si="10"/>
        <v/>
      </c>
      <c r="J155" s="86" t="str">
        <f t="shared" si="11"/>
        <v/>
      </c>
      <c r="K155" s="86" t="str">
        <f t="shared" si="12"/>
        <v/>
      </c>
      <c r="L155" s="87"/>
      <c r="M155" s="68" t="str">
        <f t="shared" si="9"/>
        <v/>
      </c>
      <c r="N155" s="89" t="str">
        <f t="shared" si="13"/>
        <v/>
      </c>
      <c r="O155" s="85"/>
    </row>
    <row r="156" spans="1:15" x14ac:dyDescent="0.35">
      <c r="A156" s="85"/>
      <c r="B156" s="85"/>
      <c r="C156" s="85"/>
      <c r="D156" s="85"/>
      <c r="E156" s="85"/>
      <c r="F156" s="85"/>
      <c r="G156" s="85"/>
      <c r="H156" s="85"/>
      <c r="I156" t="str">
        <f t="shared" si="10"/>
        <v/>
      </c>
      <c r="J156" s="86" t="str">
        <f t="shared" si="11"/>
        <v/>
      </c>
      <c r="K156" s="86" t="str">
        <f t="shared" si="12"/>
        <v/>
      </c>
      <c r="L156" s="87"/>
      <c r="M156" s="68" t="str">
        <f t="shared" si="9"/>
        <v/>
      </c>
      <c r="N156" s="89" t="str">
        <f t="shared" si="13"/>
        <v/>
      </c>
      <c r="O156" s="85"/>
    </row>
    <row r="157" spans="1:15" x14ac:dyDescent="0.35">
      <c r="A157" s="85"/>
      <c r="B157" s="85"/>
      <c r="C157" s="85"/>
      <c r="D157" s="85"/>
      <c r="E157" s="85"/>
      <c r="F157" s="85"/>
      <c r="G157" s="85"/>
      <c r="H157" s="85"/>
      <c r="I157" t="str">
        <f t="shared" si="10"/>
        <v/>
      </c>
      <c r="J157" s="86" t="str">
        <f t="shared" si="11"/>
        <v/>
      </c>
      <c r="K157" s="86" t="str">
        <f t="shared" si="12"/>
        <v/>
      </c>
      <c r="L157" s="87"/>
      <c r="M157" s="68" t="str">
        <f t="shared" si="9"/>
        <v/>
      </c>
      <c r="N157" s="89" t="str">
        <f t="shared" si="13"/>
        <v/>
      </c>
      <c r="O157" s="85"/>
    </row>
    <row r="158" spans="1:15" x14ac:dyDescent="0.35">
      <c r="A158" s="85"/>
      <c r="B158" s="85"/>
      <c r="C158" s="85"/>
      <c r="D158" s="85"/>
      <c r="E158" s="85"/>
      <c r="F158" s="85"/>
      <c r="G158" s="85"/>
      <c r="H158" s="85"/>
      <c r="I158" t="str">
        <f t="shared" si="10"/>
        <v/>
      </c>
      <c r="J158" s="86" t="str">
        <f t="shared" si="11"/>
        <v/>
      </c>
      <c r="K158" s="86" t="str">
        <f t="shared" si="12"/>
        <v/>
      </c>
      <c r="L158" s="87"/>
      <c r="M158" s="68" t="str">
        <f t="shared" si="9"/>
        <v/>
      </c>
      <c r="N158" s="89" t="str">
        <f t="shared" si="13"/>
        <v/>
      </c>
      <c r="O158" s="85"/>
    </row>
    <row r="159" spans="1:15" x14ac:dyDescent="0.35">
      <c r="A159" s="85"/>
      <c r="B159" s="85"/>
      <c r="C159" s="85"/>
      <c r="D159" s="85"/>
      <c r="E159" s="85"/>
      <c r="F159" s="85"/>
      <c r="G159" s="85"/>
      <c r="H159" s="85"/>
      <c r="I159" t="str">
        <f t="shared" si="10"/>
        <v/>
      </c>
      <c r="J159" s="86" t="str">
        <f t="shared" si="11"/>
        <v/>
      </c>
      <c r="K159" s="86" t="str">
        <f t="shared" si="12"/>
        <v/>
      </c>
      <c r="L159" s="87"/>
      <c r="M159" s="68" t="str">
        <f t="shared" si="9"/>
        <v/>
      </c>
      <c r="N159" s="89" t="str">
        <f t="shared" si="13"/>
        <v/>
      </c>
      <c r="O159" s="85"/>
    </row>
    <row r="160" spans="1:15" x14ac:dyDescent="0.35">
      <c r="A160" s="85"/>
      <c r="B160" s="85"/>
      <c r="C160" s="85"/>
      <c r="D160" s="85"/>
      <c r="E160" s="85"/>
      <c r="F160" s="85"/>
      <c r="G160" s="85"/>
      <c r="H160" s="85"/>
      <c r="I160" t="str">
        <f t="shared" si="10"/>
        <v/>
      </c>
      <c r="J160" s="86" t="str">
        <f t="shared" si="11"/>
        <v/>
      </c>
      <c r="K160" s="86" t="str">
        <f t="shared" si="12"/>
        <v/>
      </c>
      <c r="L160" s="87"/>
      <c r="M160" s="68" t="str">
        <f t="shared" si="9"/>
        <v/>
      </c>
      <c r="N160" s="89" t="str">
        <f t="shared" si="13"/>
        <v/>
      </c>
      <c r="O160" s="85"/>
    </row>
    <row r="161" spans="1:15" x14ac:dyDescent="0.35">
      <c r="A161" s="85"/>
      <c r="B161" s="85"/>
      <c r="C161" s="85"/>
      <c r="D161" s="85"/>
      <c r="E161" s="85"/>
      <c r="F161" s="85"/>
      <c r="G161" s="85"/>
      <c r="H161" s="85"/>
      <c r="I161" t="str">
        <f t="shared" si="10"/>
        <v/>
      </c>
      <c r="J161" s="86" t="str">
        <f t="shared" si="11"/>
        <v/>
      </c>
      <c r="K161" s="86" t="str">
        <f t="shared" si="12"/>
        <v/>
      </c>
      <c r="L161" s="87"/>
      <c r="M161" s="68" t="str">
        <f t="shared" si="9"/>
        <v/>
      </c>
      <c r="N161" s="89" t="str">
        <f t="shared" si="13"/>
        <v/>
      </c>
      <c r="O161" s="85"/>
    </row>
    <row r="162" spans="1:15" x14ac:dyDescent="0.35">
      <c r="A162" s="85"/>
      <c r="B162" s="85"/>
      <c r="C162" s="85"/>
      <c r="D162" s="85"/>
      <c r="E162" s="85"/>
      <c r="F162" s="85"/>
      <c r="G162" s="85"/>
      <c r="H162" s="85"/>
      <c r="I162" t="str">
        <f t="shared" si="10"/>
        <v/>
      </c>
      <c r="J162" s="86" t="str">
        <f t="shared" si="11"/>
        <v/>
      </c>
      <c r="K162" s="86" t="str">
        <f t="shared" si="12"/>
        <v/>
      </c>
      <c r="L162" s="87"/>
      <c r="M162" s="68" t="str">
        <f t="shared" si="9"/>
        <v/>
      </c>
      <c r="N162" s="89" t="str">
        <f t="shared" si="13"/>
        <v/>
      </c>
      <c r="O162" s="85"/>
    </row>
    <row r="163" spans="1:15" x14ac:dyDescent="0.35">
      <c r="A163" s="85"/>
      <c r="B163" s="85"/>
      <c r="C163" s="85"/>
      <c r="D163" s="85"/>
      <c r="E163" s="85"/>
      <c r="F163" s="85"/>
      <c r="G163" s="85"/>
      <c r="H163" s="85"/>
      <c r="I163" t="str">
        <f t="shared" si="10"/>
        <v/>
      </c>
      <c r="J163" s="86" t="str">
        <f t="shared" si="11"/>
        <v/>
      </c>
      <c r="K163" s="86" t="str">
        <f t="shared" si="12"/>
        <v/>
      </c>
      <c r="L163" s="87"/>
      <c r="M163" s="68" t="str">
        <f t="shared" si="9"/>
        <v/>
      </c>
      <c r="N163" s="89" t="str">
        <f t="shared" si="13"/>
        <v/>
      </c>
      <c r="O163" s="85"/>
    </row>
    <row r="164" spans="1:15" x14ac:dyDescent="0.35">
      <c r="A164" s="85"/>
      <c r="B164" s="85"/>
      <c r="C164" s="85"/>
      <c r="D164" s="85"/>
      <c r="E164" s="85"/>
      <c r="F164" s="85"/>
      <c r="G164" s="85"/>
      <c r="H164" s="85"/>
      <c r="I164" t="str">
        <f t="shared" si="10"/>
        <v/>
      </c>
      <c r="J164" s="86" t="str">
        <f t="shared" si="11"/>
        <v/>
      </c>
      <c r="K164" s="86" t="str">
        <f t="shared" si="12"/>
        <v/>
      </c>
      <c r="L164" s="87"/>
      <c r="M164" s="68" t="str">
        <f t="shared" si="9"/>
        <v/>
      </c>
      <c r="N164" s="89" t="str">
        <f t="shared" si="13"/>
        <v/>
      </c>
      <c r="O164" s="85"/>
    </row>
    <row r="165" spans="1:15" x14ac:dyDescent="0.35">
      <c r="A165" s="85"/>
      <c r="B165" s="85"/>
      <c r="C165" s="85"/>
      <c r="D165" s="85"/>
      <c r="E165" s="85"/>
      <c r="F165" s="85"/>
      <c r="G165" s="85"/>
      <c r="H165" s="85"/>
      <c r="I165" t="str">
        <f t="shared" si="10"/>
        <v/>
      </c>
      <c r="J165" s="86" t="str">
        <f t="shared" si="11"/>
        <v/>
      </c>
      <c r="K165" s="86" t="str">
        <f t="shared" si="12"/>
        <v/>
      </c>
      <c r="L165" s="87"/>
      <c r="M165" s="68" t="str">
        <f t="shared" si="9"/>
        <v/>
      </c>
      <c r="N165" s="89" t="str">
        <f t="shared" si="13"/>
        <v/>
      </c>
      <c r="O165" s="85"/>
    </row>
    <row r="166" spans="1:15" x14ac:dyDescent="0.35">
      <c r="A166" s="85"/>
      <c r="B166" s="85"/>
      <c r="C166" s="85"/>
      <c r="D166" s="85"/>
      <c r="E166" s="85"/>
      <c r="F166" s="85"/>
      <c r="G166" s="85"/>
      <c r="H166" s="85"/>
      <c r="I166" t="str">
        <f t="shared" si="10"/>
        <v/>
      </c>
      <c r="J166" s="86" t="str">
        <f t="shared" si="11"/>
        <v/>
      </c>
      <c r="K166" s="86" t="str">
        <f t="shared" si="12"/>
        <v/>
      </c>
      <c r="L166" s="87"/>
      <c r="M166" s="68" t="str">
        <f t="shared" si="9"/>
        <v/>
      </c>
      <c r="N166" s="89" t="str">
        <f t="shared" si="13"/>
        <v/>
      </c>
      <c r="O166" s="85"/>
    </row>
    <row r="167" spans="1:15" x14ac:dyDescent="0.35">
      <c r="A167" s="85"/>
      <c r="B167" s="85"/>
      <c r="C167" s="85"/>
      <c r="D167" s="85"/>
      <c r="E167" s="85"/>
      <c r="F167" s="85"/>
      <c r="G167" s="85"/>
      <c r="H167" s="85"/>
      <c r="I167" t="str">
        <f t="shared" si="10"/>
        <v/>
      </c>
      <c r="J167" s="86" t="str">
        <f t="shared" si="11"/>
        <v/>
      </c>
      <c r="K167" s="86" t="str">
        <f t="shared" si="12"/>
        <v/>
      </c>
      <c r="L167" s="87"/>
      <c r="M167" s="68" t="str">
        <f t="shared" si="9"/>
        <v/>
      </c>
      <c r="N167" s="89" t="str">
        <f t="shared" si="13"/>
        <v/>
      </c>
      <c r="O167" s="85"/>
    </row>
    <row r="168" spans="1:15" x14ac:dyDescent="0.35">
      <c r="A168" s="85"/>
      <c r="B168" s="85"/>
      <c r="C168" s="85"/>
      <c r="D168" s="85"/>
      <c r="E168" s="85"/>
      <c r="F168" s="85"/>
      <c r="G168" s="85"/>
      <c r="H168" s="85"/>
      <c r="I168" t="str">
        <f t="shared" si="10"/>
        <v/>
      </c>
      <c r="J168" s="86" t="str">
        <f t="shared" si="11"/>
        <v/>
      </c>
      <c r="K168" s="86" t="str">
        <f t="shared" si="12"/>
        <v/>
      </c>
      <c r="L168" s="87"/>
      <c r="M168" s="68" t="str">
        <f t="shared" si="9"/>
        <v/>
      </c>
      <c r="N168" s="89" t="str">
        <f t="shared" si="13"/>
        <v/>
      </c>
      <c r="O168" s="85"/>
    </row>
    <row r="169" spans="1:15" x14ac:dyDescent="0.35">
      <c r="A169" s="85"/>
      <c r="B169" s="85"/>
      <c r="C169" s="85"/>
      <c r="D169" s="85"/>
      <c r="E169" s="85"/>
      <c r="F169" s="85"/>
      <c r="G169" s="85"/>
      <c r="H169" s="85"/>
      <c r="I169" t="str">
        <f t="shared" si="10"/>
        <v/>
      </c>
      <c r="J169" s="86" t="str">
        <f t="shared" si="11"/>
        <v/>
      </c>
      <c r="K169" s="86" t="str">
        <f t="shared" si="12"/>
        <v/>
      </c>
      <c r="L169" s="87"/>
      <c r="M169" s="68" t="str">
        <f t="shared" si="9"/>
        <v/>
      </c>
      <c r="N169" s="89" t="str">
        <f t="shared" si="13"/>
        <v/>
      </c>
      <c r="O169" s="85"/>
    </row>
    <row r="170" spans="1:15" x14ac:dyDescent="0.35">
      <c r="A170" s="85"/>
      <c r="B170" s="85"/>
      <c r="C170" s="85"/>
      <c r="D170" s="85"/>
      <c r="E170" s="85"/>
      <c r="F170" s="85"/>
      <c r="G170" s="85"/>
      <c r="H170" s="85"/>
      <c r="I170" t="str">
        <f t="shared" si="10"/>
        <v/>
      </c>
      <c r="J170" s="86" t="str">
        <f t="shared" si="11"/>
        <v/>
      </c>
      <c r="K170" s="86" t="str">
        <f t="shared" si="12"/>
        <v/>
      </c>
      <c r="L170" s="87"/>
      <c r="M170" s="68" t="str">
        <f t="shared" si="9"/>
        <v/>
      </c>
      <c r="N170" s="89" t="str">
        <f t="shared" si="13"/>
        <v/>
      </c>
      <c r="O170" s="85"/>
    </row>
    <row r="171" spans="1:15" x14ac:dyDescent="0.35">
      <c r="A171" s="85"/>
      <c r="B171" s="85"/>
      <c r="C171" s="85"/>
      <c r="D171" s="85"/>
      <c r="E171" s="85"/>
      <c r="F171" s="85"/>
      <c r="G171" s="85"/>
      <c r="H171" s="85"/>
      <c r="I171" t="str">
        <f t="shared" si="10"/>
        <v/>
      </c>
      <c r="J171" s="86" t="str">
        <f t="shared" si="11"/>
        <v/>
      </c>
      <c r="K171" s="86" t="str">
        <f t="shared" si="12"/>
        <v/>
      </c>
      <c r="L171" s="87"/>
      <c r="M171" s="68" t="str">
        <f t="shared" si="9"/>
        <v/>
      </c>
      <c r="N171" s="89" t="str">
        <f t="shared" si="13"/>
        <v/>
      </c>
      <c r="O171" s="85"/>
    </row>
    <row r="172" spans="1:15" x14ac:dyDescent="0.35">
      <c r="A172" s="85"/>
      <c r="B172" s="85"/>
      <c r="C172" s="85"/>
      <c r="D172" s="85"/>
      <c r="E172" s="85"/>
      <c r="F172" s="85"/>
      <c r="G172" s="85"/>
      <c r="H172" s="85"/>
      <c r="I172" t="str">
        <f t="shared" si="10"/>
        <v/>
      </c>
      <c r="J172" s="86" t="str">
        <f t="shared" si="11"/>
        <v/>
      </c>
      <c r="K172" s="86" t="str">
        <f t="shared" si="12"/>
        <v/>
      </c>
      <c r="L172" s="87"/>
      <c r="M172" s="68" t="str">
        <f t="shared" si="9"/>
        <v/>
      </c>
      <c r="N172" s="89" t="str">
        <f t="shared" si="13"/>
        <v/>
      </c>
      <c r="O172" s="85"/>
    </row>
    <row r="173" spans="1:15" x14ac:dyDescent="0.35">
      <c r="A173" s="85"/>
      <c r="B173" s="85"/>
      <c r="C173" s="85"/>
      <c r="D173" s="85"/>
      <c r="E173" s="85"/>
      <c r="F173" s="85"/>
      <c r="G173" s="85"/>
      <c r="H173" s="85"/>
      <c r="I173" t="str">
        <f t="shared" si="10"/>
        <v/>
      </c>
      <c r="J173" s="86" t="str">
        <f t="shared" si="11"/>
        <v/>
      </c>
      <c r="K173" s="86" t="str">
        <f t="shared" si="12"/>
        <v/>
      </c>
      <c r="L173" s="87"/>
      <c r="M173" s="68" t="str">
        <f t="shared" si="9"/>
        <v/>
      </c>
      <c r="N173" s="89" t="str">
        <f t="shared" si="13"/>
        <v/>
      </c>
      <c r="O173" s="85"/>
    </row>
    <row r="174" spans="1:15" x14ac:dyDescent="0.35">
      <c r="A174" s="85"/>
      <c r="B174" s="85"/>
      <c r="C174" s="85"/>
      <c r="D174" s="85"/>
      <c r="E174" s="85"/>
      <c r="F174" s="85"/>
      <c r="G174" s="85"/>
      <c r="H174" s="85"/>
      <c r="I174" t="str">
        <f t="shared" si="10"/>
        <v/>
      </c>
      <c r="J174" s="86" t="str">
        <f t="shared" si="11"/>
        <v/>
      </c>
      <c r="K174" s="86" t="str">
        <f t="shared" si="12"/>
        <v/>
      </c>
      <c r="L174" s="87"/>
      <c r="M174" s="68" t="str">
        <f t="shared" si="9"/>
        <v/>
      </c>
      <c r="N174" s="89" t="str">
        <f t="shared" si="13"/>
        <v/>
      </c>
      <c r="O174" s="85"/>
    </row>
    <row r="175" spans="1:15" x14ac:dyDescent="0.35">
      <c r="A175" s="85"/>
      <c r="B175" s="85"/>
      <c r="C175" s="85"/>
      <c r="D175" s="85"/>
      <c r="E175" s="85"/>
      <c r="F175" s="85"/>
      <c r="G175" s="85"/>
      <c r="H175" s="85"/>
      <c r="I175" t="str">
        <f t="shared" si="10"/>
        <v/>
      </c>
      <c r="J175" s="86" t="str">
        <f t="shared" si="11"/>
        <v/>
      </c>
      <c r="K175" s="86" t="str">
        <f t="shared" si="12"/>
        <v/>
      </c>
      <c r="L175" s="87"/>
      <c r="M175" s="68" t="str">
        <f t="shared" si="9"/>
        <v/>
      </c>
      <c r="N175" s="89" t="str">
        <f t="shared" si="13"/>
        <v/>
      </c>
      <c r="O175" s="85"/>
    </row>
    <row r="176" spans="1:15" x14ac:dyDescent="0.35">
      <c r="A176" s="85"/>
      <c r="B176" s="85"/>
      <c r="C176" s="85"/>
      <c r="D176" s="85"/>
      <c r="E176" s="85"/>
      <c r="F176" s="85"/>
      <c r="G176" s="85"/>
      <c r="H176" s="85"/>
      <c r="I176" t="str">
        <f t="shared" si="10"/>
        <v/>
      </c>
      <c r="J176" s="86" t="str">
        <f t="shared" si="11"/>
        <v/>
      </c>
      <c r="K176" s="86" t="str">
        <f t="shared" si="12"/>
        <v/>
      </c>
      <c r="L176" s="87"/>
      <c r="M176" s="68" t="str">
        <f t="shared" si="9"/>
        <v/>
      </c>
      <c r="N176" s="89" t="str">
        <f t="shared" si="13"/>
        <v/>
      </c>
      <c r="O176" s="85"/>
    </row>
    <row r="177" spans="1:15" x14ac:dyDescent="0.35">
      <c r="A177" s="85"/>
      <c r="B177" s="85"/>
      <c r="C177" s="85"/>
      <c r="D177" s="85"/>
      <c r="E177" s="85"/>
      <c r="F177" s="85"/>
      <c r="G177" s="85"/>
      <c r="H177" s="85"/>
      <c r="I177" t="str">
        <f t="shared" si="10"/>
        <v/>
      </c>
      <c r="J177" s="86" t="str">
        <f t="shared" si="11"/>
        <v/>
      </c>
      <c r="K177" s="86" t="str">
        <f t="shared" si="12"/>
        <v/>
      </c>
      <c r="L177" s="87"/>
      <c r="M177" s="68" t="str">
        <f t="shared" si="9"/>
        <v/>
      </c>
      <c r="N177" s="89" t="str">
        <f t="shared" si="13"/>
        <v/>
      </c>
      <c r="O177" s="85"/>
    </row>
    <row r="178" spans="1:15" x14ac:dyDescent="0.35">
      <c r="A178" s="85"/>
      <c r="B178" s="85"/>
      <c r="C178" s="85"/>
      <c r="D178" s="85"/>
      <c r="E178" s="85"/>
      <c r="F178" s="85"/>
      <c r="G178" s="85"/>
      <c r="H178" s="85"/>
      <c r="I178" t="str">
        <f t="shared" si="10"/>
        <v/>
      </c>
      <c r="J178" s="86" t="str">
        <f t="shared" si="11"/>
        <v/>
      </c>
      <c r="K178" s="86" t="str">
        <f t="shared" si="12"/>
        <v/>
      </c>
      <c r="L178" s="87"/>
      <c r="M178" s="68" t="str">
        <f t="shared" si="9"/>
        <v/>
      </c>
      <c r="N178" s="89" t="str">
        <f t="shared" si="13"/>
        <v/>
      </c>
      <c r="O178" s="85"/>
    </row>
    <row r="179" spans="1:15" x14ac:dyDescent="0.35">
      <c r="A179" s="85"/>
      <c r="B179" s="85"/>
      <c r="C179" s="85"/>
      <c r="D179" s="85"/>
      <c r="E179" s="85"/>
      <c r="F179" s="85"/>
      <c r="G179" s="85"/>
      <c r="H179" s="85"/>
      <c r="I179" t="str">
        <f t="shared" si="10"/>
        <v/>
      </c>
      <c r="J179" s="86" t="str">
        <f t="shared" si="11"/>
        <v/>
      </c>
      <c r="K179" s="86" t="str">
        <f t="shared" si="12"/>
        <v/>
      </c>
      <c r="L179" s="87"/>
      <c r="M179" s="68" t="str">
        <f t="shared" si="9"/>
        <v/>
      </c>
      <c r="N179" s="89" t="str">
        <f t="shared" si="13"/>
        <v/>
      </c>
      <c r="O179" s="85"/>
    </row>
    <row r="180" spans="1:15" x14ac:dyDescent="0.35">
      <c r="A180" s="85"/>
      <c r="B180" s="85"/>
      <c r="C180" s="85"/>
      <c r="D180" s="85"/>
      <c r="E180" s="85"/>
      <c r="F180" s="85"/>
      <c r="G180" s="85"/>
      <c r="H180" s="85"/>
      <c r="I180" t="str">
        <f t="shared" si="10"/>
        <v/>
      </c>
      <c r="J180" s="86" t="str">
        <f t="shared" si="11"/>
        <v/>
      </c>
      <c r="K180" s="86" t="str">
        <f t="shared" si="12"/>
        <v/>
      </c>
      <c r="L180" s="87"/>
      <c r="M180" s="68" t="str">
        <f t="shared" si="9"/>
        <v/>
      </c>
      <c r="N180" s="89" t="str">
        <f t="shared" si="13"/>
        <v/>
      </c>
      <c r="O180" s="85"/>
    </row>
    <row r="181" spans="1:15" x14ac:dyDescent="0.35">
      <c r="A181" s="85"/>
      <c r="B181" s="85"/>
      <c r="C181" s="85"/>
      <c r="D181" s="85"/>
      <c r="E181" s="85"/>
      <c r="F181" s="85"/>
      <c r="G181" s="85"/>
      <c r="H181" s="85"/>
      <c r="I181" t="str">
        <f t="shared" si="10"/>
        <v/>
      </c>
      <c r="J181" s="86" t="str">
        <f t="shared" si="11"/>
        <v/>
      </c>
      <c r="K181" s="86" t="str">
        <f t="shared" si="12"/>
        <v/>
      </c>
      <c r="L181" s="87"/>
      <c r="M181" s="68" t="str">
        <f t="shared" si="9"/>
        <v/>
      </c>
      <c r="N181" s="89" t="str">
        <f t="shared" si="13"/>
        <v/>
      </c>
      <c r="O181" s="85"/>
    </row>
    <row r="182" spans="1:15" x14ac:dyDescent="0.35">
      <c r="A182" s="85"/>
      <c r="B182" s="85"/>
      <c r="C182" s="85"/>
      <c r="D182" s="85"/>
      <c r="E182" s="85"/>
      <c r="F182" s="85"/>
      <c r="G182" s="85"/>
      <c r="H182" s="85"/>
      <c r="I182" t="str">
        <f t="shared" si="10"/>
        <v/>
      </c>
      <c r="J182" s="86" t="str">
        <f t="shared" si="11"/>
        <v/>
      </c>
      <c r="K182" s="86" t="str">
        <f t="shared" si="12"/>
        <v/>
      </c>
      <c r="L182" s="87"/>
      <c r="M182" s="68" t="str">
        <f t="shared" si="9"/>
        <v/>
      </c>
      <c r="N182" s="89" t="str">
        <f t="shared" si="13"/>
        <v/>
      </c>
      <c r="O182" s="85"/>
    </row>
    <row r="183" spans="1:15" x14ac:dyDescent="0.35">
      <c r="A183" s="85"/>
      <c r="B183" s="85"/>
      <c r="C183" s="85"/>
      <c r="D183" s="85"/>
      <c r="E183" s="85"/>
      <c r="F183" s="85"/>
      <c r="G183" s="85"/>
      <c r="H183" s="85"/>
      <c r="I183" t="str">
        <f t="shared" si="10"/>
        <v/>
      </c>
      <c r="J183" s="86" t="str">
        <f t="shared" si="11"/>
        <v/>
      </c>
      <c r="K183" s="86" t="str">
        <f t="shared" si="12"/>
        <v/>
      </c>
      <c r="L183" s="87"/>
      <c r="M183" s="68" t="str">
        <f t="shared" si="9"/>
        <v/>
      </c>
      <c r="N183" s="89" t="str">
        <f t="shared" si="13"/>
        <v/>
      </c>
      <c r="O183" s="85"/>
    </row>
    <row r="184" spans="1:15" x14ac:dyDescent="0.35">
      <c r="A184" s="85"/>
      <c r="B184" s="85"/>
      <c r="C184" s="85"/>
      <c r="D184" s="85"/>
      <c r="E184" s="85"/>
      <c r="F184" s="85"/>
      <c r="G184" s="85"/>
      <c r="H184" s="85"/>
      <c r="I184" t="str">
        <f t="shared" si="10"/>
        <v/>
      </c>
      <c r="J184" s="86" t="str">
        <f t="shared" si="11"/>
        <v/>
      </c>
      <c r="K184" s="86" t="str">
        <f t="shared" si="12"/>
        <v/>
      </c>
      <c r="L184" s="87"/>
      <c r="M184" s="68" t="str">
        <f t="shared" si="9"/>
        <v/>
      </c>
      <c r="N184" s="89" t="str">
        <f t="shared" si="13"/>
        <v/>
      </c>
      <c r="O184" s="85"/>
    </row>
    <row r="185" spans="1:15" x14ac:dyDescent="0.35">
      <c r="A185" s="85"/>
      <c r="B185" s="85"/>
      <c r="C185" s="85"/>
      <c r="D185" s="85"/>
      <c r="E185" s="85"/>
      <c r="F185" s="85"/>
      <c r="G185" s="85"/>
      <c r="H185" s="85"/>
      <c r="I185" t="str">
        <f t="shared" si="10"/>
        <v/>
      </c>
      <c r="J185" s="86" t="str">
        <f t="shared" si="11"/>
        <v/>
      </c>
      <c r="K185" s="86" t="str">
        <f t="shared" si="12"/>
        <v/>
      </c>
      <c r="L185" s="87"/>
      <c r="M185" s="68" t="str">
        <f t="shared" si="9"/>
        <v/>
      </c>
      <c r="N185" s="89" t="str">
        <f t="shared" si="13"/>
        <v/>
      </c>
      <c r="O185" s="85"/>
    </row>
    <row r="186" spans="1:15" x14ac:dyDescent="0.35">
      <c r="A186" s="85"/>
      <c r="B186" s="85"/>
      <c r="C186" s="85"/>
      <c r="D186" s="85"/>
      <c r="E186" s="85"/>
      <c r="F186" s="85"/>
      <c r="G186" s="85"/>
      <c r="H186" s="85"/>
      <c r="I186" t="str">
        <f t="shared" si="10"/>
        <v/>
      </c>
      <c r="J186" s="86" t="str">
        <f t="shared" si="11"/>
        <v/>
      </c>
      <c r="K186" s="86" t="str">
        <f t="shared" si="12"/>
        <v/>
      </c>
      <c r="L186" s="87"/>
      <c r="M186" s="68" t="str">
        <f t="shared" si="9"/>
        <v/>
      </c>
      <c r="N186" s="89" t="str">
        <f t="shared" si="13"/>
        <v/>
      </c>
      <c r="O186" s="85"/>
    </row>
    <row r="187" spans="1:15" x14ac:dyDescent="0.35">
      <c r="A187" s="85"/>
      <c r="B187" s="85"/>
      <c r="C187" s="85"/>
      <c r="D187" s="85"/>
      <c r="E187" s="85"/>
      <c r="F187" s="85"/>
      <c r="G187" s="85"/>
      <c r="H187" s="85"/>
      <c r="I187" t="str">
        <f t="shared" si="10"/>
        <v/>
      </c>
      <c r="J187" s="86" t="str">
        <f t="shared" si="11"/>
        <v/>
      </c>
      <c r="K187" s="86" t="str">
        <f t="shared" si="12"/>
        <v/>
      </c>
      <c r="L187" s="87"/>
      <c r="M187" s="68" t="str">
        <f t="shared" si="9"/>
        <v/>
      </c>
      <c r="N187" s="89" t="str">
        <f t="shared" si="13"/>
        <v/>
      </c>
      <c r="O187" s="85"/>
    </row>
    <row r="188" spans="1:15" x14ac:dyDescent="0.35">
      <c r="A188" s="85"/>
      <c r="B188" s="85"/>
      <c r="C188" s="85"/>
      <c r="D188" s="85"/>
      <c r="E188" s="85"/>
      <c r="F188" s="85"/>
      <c r="G188" s="85"/>
      <c r="H188" s="85"/>
      <c r="I188" t="str">
        <f t="shared" si="10"/>
        <v/>
      </c>
      <c r="J188" s="86" t="str">
        <f t="shared" si="11"/>
        <v/>
      </c>
      <c r="K188" s="86" t="str">
        <f t="shared" si="12"/>
        <v/>
      </c>
      <c r="L188" s="87"/>
      <c r="M188" s="68" t="str">
        <f t="shared" si="9"/>
        <v/>
      </c>
      <c r="N188" s="89" t="str">
        <f t="shared" si="13"/>
        <v/>
      </c>
      <c r="O188" s="85"/>
    </row>
    <row r="189" spans="1:15" x14ac:dyDescent="0.35">
      <c r="A189" s="85"/>
      <c r="B189" s="85"/>
      <c r="C189" s="85"/>
      <c r="D189" s="85"/>
      <c r="E189" s="85"/>
      <c r="F189" s="85"/>
      <c r="G189" s="85"/>
      <c r="H189" s="85"/>
      <c r="I189" t="str">
        <f t="shared" si="10"/>
        <v/>
      </c>
      <c r="J189" s="86" t="str">
        <f t="shared" si="11"/>
        <v/>
      </c>
      <c r="K189" s="86" t="str">
        <f t="shared" si="12"/>
        <v/>
      </c>
      <c r="L189" s="87"/>
      <c r="M189" s="68" t="str">
        <f t="shared" si="9"/>
        <v/>
      </c>
      <c r="N189" s="89" t="str">
        <f t="shared" si="13"/>
        <v/>
      </c>
      <c r="O189" s="85"/>
    </row>
    <row r="190" spans="1:15" x14ac:dyDescent="0.35">
      <c r="A190" s="85"/>
      <c r="B190" s="85"/>
      <c r="C190" s="85"/>
      <c r="D190" s="85"/>
      <c r="E190" s="85"/>
      <c r="F190" s="85"/>
      <c r="G190" s="85"/>
      <c r="H190" s="85"/>
      <c r="I190" t="str">
        <f t="shared" si="10"/>
        <v/>
      </c>
      <c r="J190" s="86" t="str">
        <f t="shared" si="11"/>
        <v/>
      </c>
      <c r="K190" s="86" t="str">
        <f t="shared" si="12"/>
        <v/>
      </c>
      <c r="L190" s="87"/>
      <c r="M190" s="68" t="str">
        <f t="shared" si="9"/>
        <v/>
      </c>
      <c r="N190" s="89" t="str">
        <f t="shared" si="13"/>
        <v/>
      </c>
      <c r="O190" s="85"/>
    </row>
    <row r="191" spans="1:15" x14ac:dyDescent="0.35">
      <c r="A191" s="85"/>
      <c r="B191" s="85"/>
      <c r="C191" s="85"/>
      <c r="D191" s="85"/>
      <c r="E191" s="85"/>
      <c r="F191" s="85"/>
      <c r="G191" s="85"/>
      <c r="H191" s="85"/>
      <c r="I191" t="str">
        <f t="shared" si="10"/>
        <v/>
      </c>
      <c r="J191" s="86" t="str">
        <f t="shared" si="11"/>
        <v/>
      </c>
      <c r="K191" s="86" t="str">
        <f t="shared" si="12"/>
        <v/>
      </c>
      <c r="L191" s="87"/>
      <c r="M191" s="68" t="str">
        <f t="shared" si="9"/>
        <v/>
      </c>
      <c r="N191" s="89" t="str">
        <f t="shared" si="13"/>
        <v/>
      </c>
      <c r="O191" s="85"/>
    </row>
    <row r="192" spans="1:15" x14ac:dyDescent="0.35">
      <c r="A192" s="85"/>
      <c r="B192" s="85"/>
      <c r="C192" s="85"/>
      <c r="D192" s="85"/>
      <c r="E192" s="85"/>
      <c r="F192" s="85"/>
      <c r="G192" s="85"/>
      <c r="H192" s="85"/>
      <c r="I192" t="str">
        <f t="shared" si="10"/>
        <v/>
      </c>
      <c r="J192" s="86" t="str">
        <f t="shared" si="11"/>
        <v/>
      </c>
      <c r="K192" s="86" t="str">
        <f t="shared" si="12"/>
        <v/>
      </c>
      <c r="L192" s="87"/>
      <c r="M192" s="68" t="str">
        <f t="shared" si="9"/>
        <v/>
      </c>
      <c r="N192" s="89" t="str">
        <f t="shared" si="13"/>
        <v/>
      </c>
      <c r="O192" s="85"/>
    </row>
    <row r="193" spans="1:15" x14ac:dyDescent="0.35">
      <c r="A193" s="85"/>
      <c r="B193" s="85"/>
      <c r="C193" s="85"/>
      <c r="D193" s="85"/>
      <c r="E193" s="85"/>
      <c r="F193" s="85"/>
      <c r="G193" s="85"/>
      <c r="H193" s="85"/>
      <c r="I193" t="str">
        <f t="shared" si="10"/>
        <v/>
      </c>
      <c r="J193" s="86" t="str">
        <f t="shared" si="11"/>
        <v/>
      </c>
      <c r="K193" s="86" t="str">
        <f t="shared" si="12"/>
        <v/>
      </c>
      <c r="L193" s="87"/>
      <c r="M193" s="68" t="str">
        <f t="shared" ref="M193:M255" si="14">IF(OR(D193="Não Conta",L193="",E193="Refinamento"),"",M182)</f>
        <v/>
      </c>
      <c r="N193" s="89" t="str">
        <f t="shared" si="13"/>
        <v/>
      </c>
      <c r="O193" s="85"/>
    </row>
    <row r="194" spans="1:15" x14ac:dyDescent="0.35">
      <c r="A194" s="85"/>
      <c r="B194" s="85"/>
      <c r="C194" s="85"/>
      <c r="D194" s="85"/>
      <c r="E194" s="85"/>
      <c r="F194" s="85"/>
      <c r="G194" s="85"/>
      <c r="H194" s="85"/>
      <c r="I194" t="str">
        <f t="shared" si="10"/>
        <v/>
      </c>
      <c r="J194" s="86" t="str">
        <f t="shared" si="11"/>
        <v/>
      </c>
      <c r="K194" s="86" t="str">
        <f t="shared" si="12"/>
        <v/>
      </c>
      <c r="L194" s="87"/>
      <c r="M194" s="68" t="str">
        <f t="shared" si="14"/>
        <v/>
      </c>
      <c r="N194" s="89" t="str">
        <f t="shared" si="13"/>
        <v/>
      </c>
      <c r="O194" s="85"/>
    </row>
    <row r="195" spans="1:15" x14ac:dyDescent="0.35">
      <c r="A195" s="85"/>
      <c r="B195" s="85"/>
      <c r="C195" s="85"/>
      <c r="D195" s="85"/>
      <c r="E195" s="85"/>
      <c r="F195" s="85"/>
      <c r="G195" s="85"/>
      <c r="H195" s="85"/>
      <c r="I195" t="str">
        <f t="shared" si="10"/>
        <v/>
      </c>
      <c r="J195" s="86" t="str">
        <f t="shared" si="11"/>
        <v/>
      </c>
      <c r="K195" s="86" t="str">
        <f t="shared" si="12"/>
        <v/>
      </c>
      <c r="L195" s="87"/>
      <c r="M195" s="68" t="str">
        <f t="shared" si="14"/>
        <v/>
      </c>
      <c r="N195" s="89" t="str">
        <f t="shared" si="13"/>
        <v/>
      </c>
      <c r="O195" s="85"/>
    </row>
    <row r="196" spans="1:15" x14ac:dyDescent="0.35">
      <c r="A196" s="85"/>
      <c r="B196" s="85"/>
      <c r="C196" s="85"/>
      <c r="D196" s="85"/>
      <c r="E196" s="85"/>
      <c r="F196" s="85"/>
      <c r="G196" s="85"/>
      <c r="H196" s="85"/>
      <c r="I196" t="str">
        <f t="shared" si="10"/>
        <v/>
      </c>
      <c r="J196" s="86" t="str">
        <f t="shared" si="11"/>
        <v/>
      </c>
      <c r="K196" s="86" t="str">
        <f t="shared" si="12"/>
        <v/>
      </c>
      <c r="L196" s="87"/>
      <c r="M196" s="68" t="str">
        <f t="shared" si="14"/>
        <v/>
      </c>
      <c r="N196" s="89" t="str">
        <f t="shared" si="13"/>
        <v/>
      </c>
      <c r="O196" s="85"/>
    </row>
    <row r="197" spans="1:15" x14ac:dyDescent="0.35">
      <c r="A197" s="85"/>
      <c r="B197" s="85"/>
      <c r="C197" s="85"/>
      <c r="D197" s="85"/>
      <c r="E197" s="85"/>
      <c r="F197" s="85"/>
      <c r="G197" s="85"/>
      <c r="H197" s="85"/>
      <c r="I197" t="str">
        <f t="shared" si="10"/>
        <v/>
      </c>
      <c r="J197" s="86" t="str">
        <f t="shared" si="11"/>
        <v/>
      </c>
      <c r="K197" s="86" t="str">
        <f t="shared" si="12"/>
        <v/>
      </c>
      <c r="L197" s="87"/>
      <c r="M197" s="68" t="str">
        <f t="shared" si="14"/>
        <v/>
      </c>
      <c r="N197" s="89" t="str">
        <f t="shared" si="13"/>
        <v/>
      </c>
      <c r="O197" s="85"/>
    </row>
    <row r="198" spans="1:15" x14ac:dyDescent="0.35">
      <c r="A198" s="85"/>
      <c r="B198" s="85"/>
      <c r="C198" s="85"/>
      <c r="D198" s="85"/>
      <c r="E198" s="85"/>
      <c r="F198" s="85"/>
      <c r="G198" s="85"/>
      <c r="H198" s="85"/>
      <c r="I198" t="str">
        <f t="shared" si="10"/>
        <v/>
      </c>
      <c r="J198" s="86" t="str">
        <f t="shared" si="11"/>
        <v/>
      </c>
      <c r="K198" s="86" t="str">
        <f t="shared" si="12"/>
        <v/>
      </c>
      <c r="L198" s="87"/>
      <c r="M198" s="68" t="str">
        <f t="shared" si="14"/>
        <v/>
      </c>
      <c r="N198" s="89" t="str">
        <f t="shared" si="13"/>
        <v/>
      </c>
      <c r="O198" s="85"/>
    </row>
    <row r="199" spans="1:15" x14ac:dyDescent="0.35">
      <c r="A199" s="85"/>
      <c r="B199" s="85"/>
      <c r="C199" s="85"/>
      <c r="D199" s="85"/>
      <c r="E199" s="85"/>
      <c r="F199" s="85"/>
      <c r="G199" s="85"/>
      <c r="H199" s="85"/>
      <c r="I199" t="str">
        <f t="shared" ref="I199:I256" si="15">IF(OR(ISBLANK(G199),ISBLANK(H199)),IF(OR(F199="ALI",F199="AIE"),"B",IF(ISBLANK(F199),"","M")),IF(F199="EE",IF(H199&gt;=3,IF(G199&gt;=5,"A","M"),IF(H199=2,IF(G199&gt;=16,"A",IF(G199&lt;=4,"B","M")),IF(G199&lt;=15,"B","M"))),IF(OR(F199="SE",F199="CE"),IF(H199&gt;=4,IF(G199&gt;=6,"A","M"),IF(H199&gt;=2,IF(G199&gt;=20,"A",IF(G199&lt;=5,"B","M")),IF(G199&lt;=19,"B","M"))),IF(OR(F199="ALI",F199="AIE"),IF(H199&gt;=6,IF(G199&gt;=20,"A","M"),IF(H199&gt;=2,IF(G199&gt;=51,"A",IF(G199&lt;=19,"B","M")),IF(G199&lt;=50,"B","M")))))))</f>
        <v/>
      </c>
      <c r="J199" s="86" t="str">
        <f t="shared" ref="J199:J262" si="16">IF($I199="B","Baixa",IF($I199="M","Média",IF($I199="","","Alta")))</f>
        <v/>
      </c>
      <c r="K199" s="86" t="str">
        <f t="shared" ref="K199:K262" si="17">IF(ISBLANK(F199),"",IF(F199="ALI",IF(I199="B",7,IF(I199="M",10,15)),IF(F199="AIE",IF(I199="B",5,IF(I199="M",7,10)),IF(F199="SE",IF(I199="B",4,IF(I199="M",5,7)),IF(OR(F199="EE",F199="CE"),IF(I199="B",3,IF(I199="M",4,6)))))))</f>
        <v/>
      </c>
      <c r="L199" s="87"/>
      <c r="M199" s="68" t="str">
        <f t="shared" si="14"/>
        <v/>
      </c>
      <c r="N199" s="89" t="str">
        <f t="shared" ref="N199:N262" si="18">IF(OR(D199="Não Conta",E199="",E199="Refinamento",M199=""),"",K199*L199*M199)</f>
        <v/>
      </c>
      <c r="O199" s="85"/>
    </row>
    <row r="200" spans="1:15" x14ac:dyDescent="0.35">
      <c r="A200" s="85"/>
      <c r="B200" s="85"/>
      <c r="C200" s="85"/>
      <c r="D200" s="85"/>
      <c r="E200" s="85"/>
      <c r="F200" s="85"/>
      <c r="G200" s="85"/>
      <c r="H200" s="85"/>
      <c r="I200" t="str">
        <f t="shared" si="15"/>
        <v/>
      </c>
      <c r="J200" s="86" t="str">
        <f t="shared" si="16"/>
        <v/>
      </c>
      <c r="K200" s="86" t="str">
        <f t="shared" si="17"/>
        <v/>
      </c>
      <c r="L200" s="87"/>
      <c r="M200" s="68" t="str">
        <f t="shared" si="14"/>
        <v/>
      </c>
      <c r="N200" s="89" t="str">
        <f t="shared" si="18"/>
        <v/>
      </c>
      <c r="O200" s="85"/>
    </row>
    <row r="201" spans="1:15" x14ac:dyDescent="0.35">
      <c r="A201" s="85"/>
      <c r="B201" s="85"/>
      <c r="C201" s="85"/>
      <c r="D201" s="85"/>
      <c r="E201" s="85"/>
      <c r="F201" s="85"/>
      <c r="G201" s="85"/>
      <c r="H201" s="85"/>
      <c r="I201" t="str">
        <f t="shared" si="15"/>
        <v/>
      </c>
      <c r="J201" s="86" t="str">
        <f t="shared" si="16"/>
        <v/>
      </c>
      <c r="K201" s="86" t="str">
        <f t="shared" si="17"/>
        <v/>
      </c>
      <c r="L201" s="87"/>
      <c r="M201" s="68" t="str">
        <f t="shared" si="14"/>
        <v/>
      </c>
      <c r="N201" s="89" t="str">
        <f t="shared" si="18"/>
        <v/>
      </c>
      <c r="O201" s="85"/>
    </row>
    <row r="202" spans="1:15" x14ac:dyDescent="0.35">
      <c r="A202" s="85"/>
      <c r="B202" s="85"/>
      <c r="C202" s="85"/>
      <c r="D202" s="85"/>
      <c r="E202" s="85"/>
      <c r="F202" s="85"/>
      <c r="G202" s="85"/>
      <c r="H202" s="85"/>
      <c r="I202" t="str">
        <f t="shared" si="15"/>
        <v/>
      </c>
      <c r="J202" s="86" t="str">
        <f t="shared" si="16"/>
        <v/>
      </c>
      <c r="K202" s="86" t="str">
        <f t="shared" si="17"/>
        <v/>
      </c>
      <c r="L202" s="87"/>
      <c r="M202" s="68" t="str">
        <f t="shared" si="14"/>
        <v/>
      </c>
      <c r="N202" s="89" t="str">
        <f t="shared" si="18"/>
        <v/>
      </c>
      <c r="O202" s="85"/>
    </row>
    <row r="203" spans="1:15" x14ac:dyDescent="0.35">
      <c r="A203" s="85"/>
      <c r="B203" s="85"/>
      <c r="C203" s="85"/>
      <c r="D203" s="85"/>
      <c r="E203" s="85"/>
      <c r="F203" s="85"/>
      <c r="G203" s="85"/>
      <c r="H203" s="85"/>
      <c r="I203" t="str">
        <f t="shared" si="15"/>
        <v/>
      </c>
      <c r="J203" s="86" t="str">
        <f t="shared" si="16"/>
        <v/>
      </c>
      <c r="K203" s="86" t="str">
        <f t="shared" si="17"/>
        <v/>
      </c>
      <c r="L203" s="87"/>
      <c r="M203" s="68" t="str">
        <f t="shared" si="14"/>
        <v/>
      </c>
      <c r="N203" s="89" t="str">
        <f t="shared" si="18"/>
        <v/>
      </c>
      <c r="O203" s="85"/>
    </row>
    <row r="204" spans="1:15" x14ac:dyDescent="0.35">
      <c r="A204" s="85"/>
      <c r="B204" s="85"/>
      <c r="C204" s="85"/>
      <c r="D204" s="85"/>
      <c r="E204" s="85"/>
      <c r="F204" s="85"/>
      <c r="G204" s="85"/>
      <c r="H204" s="85"/>
      <c r="I204" t="str">
        <f t="shared" si="15"/>
        <v/>
      </c>
      <c r="J204" s="86" t="str">
        <f t="shared" si="16"/>
        <v/>
      </c>
      <c r="K204" s="86" t="str">
        <f t="shared" si="17"/>
        <v/>
      </c>
      <c r="L204" s="87"/>
      <c r="M204" s="68" t="str">
        <f t="shared" si="14"/>
        <v/>
      </c>
      <c r="N204" s="89" t="str">
        <f t="shared" si="18"/>
        <v/>
      </c>
      <c r="O204" s="85"/>
    </row>
    <row r="205" spans="1:15" x14ac:dyDescent="0.35">
      <c r="A205" s="85"/>
      <c r="B205" s="85"/>
      <c r="C205" s="85"/>
      <c r="D205" s="85"/>
      <c r="E205" s="85"/>
      <c r="F205" s="85"/>
      <c r="G205" s="85"/>
      <c r="H205" s="85"/>
      <c r="I205" t="str">
        <f t="shared" si="15"/>
        <v/>
      </c>
      <c r="J205" s="86" t="str">
        <f t="shared" si="16"/>
        <v/>
      </c>
      <c r="K205" s="86" t="str">
        <f t="shared" si="17"/>
        <v/>
      </c>
      <c r="L205" s="87"/>
      <c r="M205" s="68" t="str">
        <f t="shared" si="14"/>
        <v/>
      </c>
      <c r="N205" s="89" t="str">
        <f t="shared" si="18"/>
        <v/>
      </c>
      <c r="O205" s="85"/>
    </row>
    <row r="206" spans="1:15" x14ac:dyDescent="0.35">
      <c r="A206" s="85"/>
      <c r="B206" s="85"/>
      <c r="C206" s="85"/>
      <c r="D206" s="85"/>
      <c r="E206" s="85"/>
      <c r="F206" s="85"/>
      <c r="G206" s="85"/>
      <c r="H206" s="85"/>
      <c r="I206" t="str">
        <f t="shared" si="15"/>
        <v/>
      </c>
      <c r="J206" s="86" t="str">
        <f t="shared" si="16"/>
        <v/>
      </c>
      <c r="K206" s="86" t="str">
        <f t="shared" si="17"/>
        <v/>
      </c>
      <c r="L206" s="87"/>
      <c r="M206" s="68" t="str">
        <f t="shared" si="14"/>
        <v/>
      </c>
      <c r="N206" s="89" t="str">
        <f t="shared" si="18"/>
        <v/>
      </c>
      <c r="O206" s="85"/>
    </row>
    <row r="207" spans="1:15" x14ac:dyDescent="0.35">
      <c r="A207" s="85"/>
      <c r="B207" s="85"/>
      <c r="C207" s="85"/>
      <c r="D207" s="85"/>
      <c r="E207" s="85"/>
      <c r="F207" s="85"/>
      <c r="G207" s="85"/>
      <c r="H207" s="85"/>
      <c r="I207" t="str">
        <f t="shared" si="15"/>
        <v/>
      </c>
      <c r="J207" s="86" t="str">
        <f t="shared" si="16"/>
        <v/>
      </c>
      <c r="K207" s="86" t="str">
        <f t="shared" si="17"/>
        <v/>
      </c>
      <c r="L207" s="87"/>
      <c r="M207" s="68" t="str">
        <f t="shared" si="14"/>
        <v/>
      </c>
      <c r="N207" s="89" t="str">
        <f t="shared" si="18"/>
        <v/>
      </c>
      <c r="O207" s="85"/>
    </row>
    <row r="208" spans="1:15" x14ac:dyDescent="0.35">
      <c r="A208" s="85"/>
      <c r="B208" s="85"/>
      <c r="C208" s="85"/>
      <c r="D208" s="85"/>
      <c r="E208" s="85"/>
      <c r="F208" s="85"/>
      <c r="G208" s="85"/>
      <c r="H208" s="85"/>
      <c r="I208" t="str">
        <f t="shared" si="15"/>
        <v/>
      </c>
      <c r="J208" s="86" t="str">
        <f t="shared" si="16"/>
        <v/>
      </c>
      <c r="K208" s="86" t="str">
        <f t="shared" si="17"/>
        <v/>
      </c>
      <c r="L208" s="87"/>
      <c r="M208" s="68" t="str">
        <f t="shared" si="14"/>
        <v/>
      </c>
      <c r="N208" s="89" t="str">
        <f t="shared" si="18"/>
        <v/>
      </c>
      <c r="O208" s="85"/>
    </row>
    <row r="209" spans="1:15" x14ac:dyDescent="0.35">
      <c r="A209" s="85"/>
      <c r="B209" s="85"/>
      <c r="C209" s="85"/>
      <c r="D209" s="85"/>
      <c r="E209" s="85"/>
      <c r="F209" s="85"/>
      <c r="G209" s="85"/>
      <c r="H209" s="85"/>
      <c r="I209" t="str">
        <f t="shared" si="15"/>
        <v/>
      </c>
      <c r="J209" s="86" t="str">
        <f t="shared" si="16"/>
        <v/>
      </c>
      <c r="K209" s="86" t="str">
        <f t="shared" si="17"/>
        <v/>
      </c>
      <c r="L209" s="87"/>
      <c r="M209" s="68" t="str">
        <f t="shared" si="14"/>
        <v/>
      </c>
      <c r="N209" s="89" t="str">
        <f t="shared" si="18"/>
        <v/>
      </c>
      <c r="O209" s="85"/>
    </row>
    <row r="210" spans="1:15" x14ac:dyDescent="0.35">
      <c r="A210" s="85"/>
      <c r="B210" s="85"/>
      <c r="C210" s="85"/>
      <c r="D210" s="85"/>
      <c r="E210" s="85"/>
      <c r="F210" s="85"/>
      <c r="G210" s="85"/>
      <c r="H210" s="85"/>
      <c r="I210" t="str">
        <f t="shared" si="15"/>
        <v/>
      </c>
      <c r="J210" s="86" t="str">
        <f t="shared" si="16"/>
        <v/>
      </c>
      <c r="K210" s="86" t="str">
        <f t="shared" si="17"/>
        <v/>
      </c>
      <c r="L210" s="87"/>
      <c r="M210" s="68" t="str">
        <f t="shared" si="14"/>
        <v/>
      </c>
      <c r="N210" s="89" t="str">
        <f t="shared" si="18"/>
        <v/>
      </c>
      <c r="O210" s="85"/>
    </row>
    <row r="211" spans="1:15" x14ac:dyDescent="0.35">
      <c r="A211" s="85"/>
      <c r="B211" s="85"/>
      <c r="C211" s="85"/>
      <c r="D211" s="85"/>
      <c r="E211" s="85"/>
      <c r="F211" s="85"/>
      <c r="G211" s="85"/>
      <c r="H211" s="85"/>
      <c r="I211" t="str">
        <f t="shared" si="15"/>
        <v/>
      </c>
      <c r="J211" s="86" t="str">
        <f t="shared" si="16"/>
        <v/>
      </c>
      <c r="K211" s="86" t="str">
        <f t="shared" si="17"/>
        <v/>
      </c>
      <c r="L211" s="87"/>
      <c r="M211" s="68" t="str">
        <f t="shared" si="14"/>
        <v/>
      </c>
      <c r="N211" s="89" t="str">
        <f t="shared" si="18"/>
        <v/>
      </c>
      <c r="O211" s="85"/>
    </row>
    <row r="212" spans="1:15" x14ac:dyDescent="0.35">
      <c r="A212" s="85"/>
      <c r="B212" s="85"/>
      <c r="C212" s="85"/>
      <c r="D212" s="85"/>
      <c r="E212" s="85"/>
      <c r="F212" s="85"/>
      <c r="G212" s="85"/>
      <c r="H212" s="85"/>
      <c r="I212" t="str">
        <f t="shared" si="15"/>
        <v/>
      </c>
      <c r="J212" s="86" t="str">
        <f t="shared" si="16"/>
        <v/>
      </c>
      <c r="K212" s="86" t="str">
        <f t="shared" si="17"/>
        <v/>
      </c>
      <c r="L212" s="87"/>
      <c r="M212" s="68" t="str">
        <f t="shared" si="14"/>
        <v/>
      </c>
      <c r="N212" s="89" t="str">
        <f t="shared" si="18"/>
        <v/>
      </c>
      <c r="O212" s="85"/>
    </row>
    <row r="213" spans="1:15" x14ac:dyDescent="0.35">
      <c r="A213" s="85"/>
      <c r="B213" s="85"/>
      <c r="C213" s="85"/>
      <c r="D213" s="85"/>
      <c r="E213" s="85"/>
      <c r="F213" s="85"/>
      <c r="G213" s="85"/>
      <c r="H213" s="85"/>
      <c r="I213" t="str">
        <f t="shared" si="15"/>
        <v/>
      </c>
      <c r="J213" s="86" t="str">
        <f t="shared" si="16"/>
        <v/>
      </c>
      <c r="K213" s="86" t="str">
        <f t="shared" si="17"/>
        <v/>
      </c>
      <c r="L213" s="87"/>
      <c r="M213" s="68" t="str">
        <f t="shared" si="14"/>
        <v/>
      </c>
      <c r="N213" s="89" t="str">
        <f t="shared" si="18"/>
        <v/>
      </c>
      <c r="O213" s="85"/>
    </row>
    <row r="214" spans="1:15" x14ac:dyDescent="0.35">
      <c r="A214" s="85"/>
      <c r="B214" s="85"/>
      <c r="C214" s="85"/>
      <c r="D214" s="85"/>
      <c r="E214" s="85"/>
      <c r="F214" s="85"/>
      <c r="G214" s="85"/>
      <c r="H214" s="85"/>
      <c r="I214" t="str">
        <f t="shared" si="15"/>
        <v/>
      </c>
      <c r="J214" s="86" t="str">
        <f t="shared" si="16"/>
        <v/>
      </c>
      <c r="K214" s="86" t="str">
        <f t="shared" si="17"/>
        <v/>
      </c>
      <c r="L214" s="87"/>
      <c r="M214" s="68" t="str">
        <f t="shared" si="14"/>
        <v/>
      </c>
      <c r="N214" s="89" t="str">
        <f t="shared" si="18"/>
        <v/>
      </c>
      <c r="O214" s="85"/>
    </row>
    <row r="215" spans="1:15" x14ac:dyDescent="0.35">
      <c r="A215" s="85"/>
      <c r="B215" s="85"/>
      <c r="C215" s="85"/>
      <c r="D215" s="85"/>
      <c r="E215" s="85"/>
      <c r="F215" s="85"/>
      <c r="G215" s="85"/>
      <c r="H215" s="85"/>
      <c r="I215" t="str">
        <f t="shared" si="15"/>
        <v/>
      </c>
      <c r="J215" s="86" t="str">
        <f t="shared" si="16"/>
        <v/>
      </c>
      <c r="K215" s="86" t="str">
        <f t="shared" si="17"/>
        <v/>
      </c>
      <c r="L215" s="87"/>
      <c r="M215" s="68" t="str">
        <f t="shared" si="14"/>
        <v/>
      </c>
      <c r="N215" s="89" t="str">
        <f t="shared" si="18"/>
        <v/>
      </c>
      <c r="O215" s="85"/>
    </row>
    <row r="216" spans="1:15" x14ac:dyDescent="0.35">
      <c r="A216" s="85"/>
      <c r="B216" s="85"/>
      <c r="C216" s="85"/>
      <c r="D216" s="85"/>
      <c r="E216" s="85"/>
      <c r="F216" s="85"/>
      <c r="G216" s="85"/>
      <c r="H216" s="85"/>
      <c r="I216" t="str">
        <f t="shared" si="15"/>
        <v/>
      </c>
      <c r="J216" s="86" t="str">
        <f t="shared" si="16"/>
        <v/>
      </c>
      <c r="K216" s="86" t="str">
        <f t="shared" si="17"/>
        <v/>
      </c>
      <c r="L216" s="87"/>
      <c r="M216" s="68" t="str">
        <f t="shared" si="14"/>
        <v/>
      </c>
      <c r="N216" s="89" t="str">
        <f t="shared" si="18"/>
        <v/>
      </c>
      <c r="O216" s="85"/>
    </row>
    <row r="217" spans="1:15" x14ac:dyDescent="0.35">
      <c r="A217" s="85"/>
      <c r="B217" s="85"/>
      <c r="C217" s="85"/>
      <c r="D217" s="85"/>
      <c r="E217" s="85"/>
      <c r="F217" s="85"/>
      <c r="G217" s="85"/>
      <c r="H217" s="85"/>
      <c r="I217" t="str">
        <f t="shared" si="15"/>
        <v/>
      </c>
      <c r="J217" s="86" t="str">
        <f t="shared" si="16"/>
        <v/>
      </c>
      <c r="K217" s="86" t="str">
        <f t="shared" si="17"/>
        <v/>
      </c>
      <c r="L217" s="87"/>
      <c r="M217" s="68" t="str">
        <f t="shared" si="14"/>
        <v/>
      </c>
      <c r="N217" s="89" t="str">
        <f t="shared" si="18"/>
        <v/>
      </c>
      <c r="O217" s="85"/>
    </row>
    <row r="218" spans="1:15" x14ac:dyDescent="0.35">
      <c r="A218" s="85"/>
      <c r="B218" s="85"/>
      <c r="C218" s="85"/>
      <c r="D218" s="85"/>
      <c r="E218" s="85"/>
      <c r="F218" s="85"/>
      <c r="G218" s="85"/>
      <c r="H218" s="85"/>
      <c r="I218" t="str">
        <f t="shared" si="15"/>
        <v/>
      </c>
      <c r="J218" s="86" t="str">
        <f t="shared" si="16"/>
        <v/>
      </c>
      <c r="K218" s="86" t="str">
        <f t="shared" si="17"/>
        <v/>
      </c>
      <c r="L218" s="87"/>
      <c r="M218" s="68" t="str">
        <f t="shared" si="14"/>
        <v/>
      </c>
      <c r="N218" s="89" t="str">
        <f t="shared" si="18"/>
        <v/>
      </c>
      <c r="O218" s="85"/>
    </row>
    <row r="219" spans="1:15" x14ac:dyDescent="0.35">
      <c r="A219" s="85"/>
      <c r="B219" s="85"/>
      <c r="C219" s="85"/>
      <c r="D219" s="85"/>
      <c r="E219" s="85"/>
      <c r="F219" s="85"/>
      <c r="G219" s="85"/>
      <c r="H219" s="85"/>
      <c r="I219" t="str">
        <f t="shared" si="15"/>
        <v/>
      </c>
      <c r="J219" s="86" t="str">
        <f t="shared" si="16"/>
        <v/>
      </c>
      <c r="K219" s="86" t="str">
        <f t="shared" si="17"/>
        <v/>
      </c>
      <c r="L219" s="87"/>
      <c r="M219" s="68" t="str">
        <f t="shared" si="14"/>
        <v/>
      </c>
      <c r="N219" s="89" t="str">
        <f t="shared" si="18"/>
        <v/>
      </c>
      <c r="O219" s="85"/>
    </row>
    <row r="220" spans="1:15" x14ac:dyDescent="0.35">
      <c r="A220" s="85"/>
      <c r="B220" s="85"/>
      <c r="C220" s="85"/>
      <c r="D220" s="85"/>
      <c r="E220" s="85"/>
      <c r="F220" s="85"/>
      <c r="G220" s="85"/>
      <c r="H220" s="85"/>
      <c r="I220" t="str">
        <f t="shared" si="15"/>
        <v/>
      </c>
      <c r="J220" s="86" t="str">
        <f t="shared" si="16"/>
        <v/>
      </c>
      <c r="K220" s="86" t="str">
        <f t="shared" si="17"/>
        <v/>
      </c>
      <c r="L220" s="87"/>
      <c r="M220" s="68" t="str">
        <f t="shared" si="14"/>
        <v/>
      </c>
      <c r="N220" s="89" t="str">
        <f t="shared" si="18"/>
        <v/>
      </c>
      <c r="O220" s="85"/>
    </row>
    <row r="221" spans="1:15" x14ac:dyDescent="0.35">
      <c r="A221" s="85"/>
      <c r="B221" s="85"/>
      <c r="C221" s="85"/>
      <c r="D221" s="85"/>
      <c r="E221" s="85"/>
      <c r="F221" s="85"/>
      <c r="G221" s="85"/>
      <c r="H221" s="85"/>
      <c r="I221" t="str">
        <f t="shared" si="15"/>
        <v/>
      </c>
      <c r="J221" s="86" t="str">
        <f t="shared" si="16"/>
        <v/>
      </c>
      <c r="K221" s="86" t="str">
        <f t="shared" si="17"/>
        <v/>
      </c>
      <c r="L221" s="87"/>
      <c r="M221" s="68" t="str">
        <f t="shared" si="14"/>
        <v/>
      </c>
      <c r="N221" s="89" t="str">
        <f t="shared" si="18"/>
        <v/>
      </c>
      <c r="O221" s="85"/>
    </row>
    <row r="222" spans="1:15" x14ac:dyDescent="0.35">
      <c r="A222" s="85"/>
      <c r="B222" s="85"/>
      <c r="C222" s="85"/>
      <c r="D222" s="85"/>
      <c r="E222" s="85"/>
      <c r="F222" s="85"/>
      <c r="G222" s="85"/>
      <c r="H222" s="85"/>
      <c r="I222" t="str">
        <f t="shared" si="15"/>
        <v/>
      </c>
      <c r="J222" s="86" t="str">
        <f t="shared" si="16"/>
        <v/>
      </c>
      <c r="K222" s="86" t="str">
        <f t="shared" si="17"/>
        <v/>
      </c>
      <c r="L222" s="87"/>
      <c r="M222" s="68" t="str">
        <f t="shared" si="14"/>
        <v/>
      </c>
      <c r="N222" s="89" t="str">
        <f t="shared" si="18"/>
        <v/>
      </c>
      <c r="O222" s="85"/>
    </row>
    <row r="223" spans="1:15" x14ac:dyDescent="0.35">
      <c r="A223" s="85"/>
      <c r="B223" s="85"/>
      <c r="C223" s="85"/>
      <c r="D223" s="85"/>
      <c r="E223" s="85"/>
      <c r="F223" s="85"/>
      <c r="G223" s="85"/>
      <c r="H223" s="85"/>
      <c r="I223" t="str">
        <f t="shared" si="15"/>
        <v/>
      </c>
      <c r="J223" s="86" t="str">
        <f t="shared" si="16"/>
        <v/>
      </c>
      <c r="K223" s="86" t="str">
        <f t="shared" si="17"/>
        <v/>
      </c>
      <c r="L223" s="87"/>
      <c r="M223" s="68" t="str">
        <f t="shared" si="14"/>
        <v/>
      </c>
      <c r="N223" s="89" t="str">
        <f t="shared" si="18"/>
        <v/>
      </c>
      <c r="O223" s="85"/>
    </row>
    <row r="224" spans="1:15" x14ac:dyDescent="0.35">
      <c r="A224" s="85"/>
      <c r="B224" s="85"/>
      <c r="C224" s="85"/>
      <c r="D224" s="85"/>
      <c r="E224" s="85"/>
      <c r="F224" s="85"/>
      <c r="G224" s="85"/>
      <c r="H224" s="85"/>
      <c r="I224" t="str">
        <f t="shared" si="15"/>
        <v/>
      </c>
      <c r="J224" s="86" t="str">
        <f t="shared" si="16"/>
        <v/>
      </c>
      <c r="K224" s="86" t="str">
        <f t="shared" si="17"/>
        <v/>
      </c>
      <c r="L224" s="87"/>
      <c r="M224" s="68" t="str">
        <f t="shared" si="14"/>
        <v/>
      </c>
      <c r="N224" s="89" t="str">
        <f t="shared" si="18"/>
        <v/>
      </c>
      <c r="O224" s="85"/>
    </row>
    <row r="225" spans="1:15" x14ac:dyDescent="0.35">
      <c r="A225" s="85"/>
      <c r="B225" s="85"/>
      <c r="C225" s="85"/>
      <c r="D225" s="85"/>
      <c r="E225" s="85"/>
      <c r="F225" s="85"/>
      <c r="G225" s="85"/>
      <c r="H225" s="85"/>
      <c r="I225" t="str">
        <f t="shared" si="15"/>
        <v/>
      </c>
      <c r="J225" s="86" t="str">
        <f t="shared" si="16"/>
        <v/>
      </c>
      <c r="K225" s="86" t="str">
        <f t="shared" si="17"/>
        <v/>
      </c>
      <c r="L225" s="87"/>
      <c r="M225" s="68" t="str">
        <f t="shared" si="14"/>
        <v/>
      </c>
      <c r="N225" s="89" t="str">
        <f t="shared" si="18"/>
        <v/>
      </c>
      <c r="O225" s="85"/>
    </row>
    <row r="226" spans="1:15" x14ac:dyDescent="0.35">
      <c r="A226" s="85"/>
      <c r="B226" s="85"/>
      <c r="C226" s="85"/>
      <c r="D226" s="85"/>
      <c r="E226" s="85"/>
      <c r="F226" s="85"/>
      <c r="G226" s="85"/>
      <c r="H226" s="85"/>
      <c r="I226" t="str">
        <f t="shared" si="15"/>
        <v/>
      </c>
      <c r="J226" s="86" t="str">
        <f t="shared" si="16"/>
        <v/>
      </c>
      <c r="K226" s="86" t="str">
        <f t="shared" si="17"/>
        <v/>
      </c>
      <c r="L226" s="87"/>
      <c r="M226" s="68" t="str">
        <f t="shared" si="14"/>
        <v/>
      </c>
      <c r="N226" s="89" t="str">
        <f t="shared" si="18"/>
        <v/>
      </c>
      <c r="O226" s="85"/>
    </row>
    <row r="227" spans="1:15" x14ac:dyDescent="0.35">
      <c r="A227" s="85"/>
      <c r="B227" s="85"/>
      <c r="C227" s="85"/>
      <c r="D227" s="85"/>
      <c r="E227" s="85"/>
      <c r="F227" s="85"/>
      <c r="G227" s="85"/>
      <c r="H227" s="85"/>
      <c r="I227" t="str">
        <f t="shared" si="15"/>
        <v/>
      </c>
      <c r="J227" s="86" t="str">
        <f t="shared" si="16"/>
        <v/>
      </c>
      <c r="K227" s="86" t="str">
        <f t="shared" si="17"/>
        <v/>
      </c>
      <c r="L227" s="87"/>
      <c r="M227" s="68" t="str">
        <f t="shared" si="14"/>
        <v/>
      </c>
      <c r="N227" s="89" t="str">
        <f t="shared" si="18"/>
        <v/>
      </c>
      <c r="O227" s="85"/>
    </row>
    <row r="228" spans="1:15" x14ac:dyDescent="0.35">
      <c r="A228" s="85"/>
      <c r="B228" s="85"/>
      <c r="C228" s="85"/>
      <c r="D228" s="85"/>
      <c r="E228" s="85"/>
      <c r="F228" s="85"/>
      <c r="G228" s="85"/>
      <c r="H228" s="85"/>
      <c r="I228" t="str">
        <f t="shared" si="15"/>
        <v/>
      </c>
      <c r="J228" s="86" t="str">
        <f t="shared" si="16"/>
        <v/>
      </c>
      <c r="K228" s="86" t="str">
        <f t="shared" si="17"/>
        <v/>
      </c>
      <c r="L228" s="87"/>
      <c r="M228" s="68" t="str">
        <f t="shared" si="14"/>
        <v/>
      </c>
      <c r="N228" s="89" t="str">
        <f t="shared" si="18"/>
        <v/>
      </c>
      <c r="O228" s="85"/>
    </row>
    <row r="229" spans="1:15" x14ac:dyDescent="0.35">
      <c r="A229" s="85"/>
      <c r="B229" s="85"/>
      <c r="C229" s="85"/>
      <c r="D229" s="85"/>
      <c r="E229" s="85"/>
      <c r="F229" s="85"/>
      <c r="G229" s="85"/>
      <c r="H229" s="85"/>
      <c r="I229" t="str">
        <f t="shared" si="15"/>
        <v/>
      </c>
      <c r="J229" s="86" t="str">
        <f t="shared" si="16"/>
        <v/>
      </c>
      <c r="K229" s="86" t="str">
        <f t="shared" si="17"/>
        <v/>
      </c>
      <c r="L229" s="87"/>
      <c r="M229" s="68" t="str">
        <f t="shared" si="14"/>
        <v/>
      </c>
      <c r="N229" s="89" t="str">
        <f t="shared" si="18"/>
        <v/>
      </c>
      <c r="O229" s="85"/>
    </row>
    <row r="230" spans="1:15" x14ac:dyDescent="0.35">
      <c r="A230" s="85"/>
      <c r="B230" s="85"/>
      <c r="C230" s="85"/>
      <c r="D230" s="85"/>
      <c r="E230" s="85"/>
      <c r="F230" s="85"/>
      <c r="G230" s="85"/>
      <c r="H230" s="85"/>
      <c r="I230" t="str">
        <f t="shared" si="15"/>
        <v/>
      </c>
      <c r="J230" s="86" t="str">
        <f t="shared" si="16"/>
        <v/>
      </c>
      <c r="K230" s="86" t="str">
        <f t="shared" si="17"/>
        <v/>
      </c>
      <c r="L230" s="87"/>
      <c r="M230" s="68" t="str">
        <f t="shared" si="14"/>
        <v/>
      </c>
      <c r="N230" s="89" t="str">
        <f t="shared" si="18"/>
        <v/>
      </c>
      <c r="O230" s="85"/>
    </row>
    <row r="231" spans="1:15" x14ac:dyDescent="0.35">
      <c r="A231" s="85"/>
      <c r="B231" s="85"/>
      <c r="C231" s="85"/>
      <c r="D231" s="85"/>
      <c r="E231" s="85"/>
      <c r="F231" s="85"/>
      <c r="G231" s="85"/>
      <c r="H231" s="85"/>
      <c r="I231" t="str">
        <f t="shared" si="15"/>
        <v/>
      </c>
      <c r="J231" s="86" t="str">
        <f t="shared" si="16"/>
        <v/>
      </c>
      <c r="K231" s="86" t="str">
        <f t="shared" si="17"/>
        <v/>
      </c>
      <c r="L231" s="87"/>
      <c r="M231" s="68" t="str">
        <f t="shared" si="14"/>
        <v/>
      </c>
      <c r="N231" s="89" t="str">
        <f t="shared" si="18"/>
        <v/>
      </c>
      <c r="O231" s="85"/>
    </row>
    <row r="232" spans="1:15" x14ac:dyDescent="0.35">
      <c r="A232" s="85"/>
      <c r="B232" s="85"/>
      <c r="C232" s="85"/>
      <c r="D232" s="85"/>
      <c r="E232" s="85"/>
      <c r="F232" s="85"/>
      <c r="G232" s="85"/>
      <c r="H232" s="85"/>
      <c r="I232" t="str">
        <f t="shared" si="15"/>
        <v/>
      </c>
      <c r="J232" s="86" t="str">
        <f t="shared" si="16"/>
        <v/>
      </c>
      <c r="K232" s="86" t="str">
        <f t="shared" si="17"/>
        <v/>
      </c>
      <c r="L232" s="87"/>
      <c r="M232" s="68" t="str">
        <f t="shared" si="14"/>
        <v/>
      </c>
      <c r="N232" s="89" t="str">
        <f t="shared" si="18"/>
        <v/>
      </c>
      <c r="O232" s="85"/>
    </row>
    <row r="233" spans="1:15" x14ac:dyDescent="0.35">
      <c r="A233" s="85"/>
      <c r="B233" s="85"/>
      <c r="C233" s="85"/>
      <c r="D233" s="85"/>
      <c r="E233" s="85"/>
      <c r="F233" s="85"/>
      <c r="G233" s="85"/>
      <c r="H233" s="85"/>
      <c r="I233" t="str">
        <f t="shared" si="15"/>
        <v/>
      </c>
      <c r="J233" s="86" t="str">
        <f t="shared" si="16"/>
        <v/>
      </c>
      <c r="K233" s="86" t="str">
        <f t="shared" si="17"/>
        <v/>
      </c>
      <c r="L233" s="87"/>
      <c r="M233" s="68" t="str">
        <f t="shared" si="14"/>
        <v/>
      </c>
      <c r="N233" s="89" t="str">
        <f t="shared" si="18"/>
        <v/>
      </c>
      <c r="O233" s="85"/>
    </row>
    <row r="234" spans="1:15" x14ac:dyDescent="0.35">
      <c r="A234" s="85"/>
      <c r="B234" s="85"/>
      <c r="C234" s="85"/>
      <c r="D234" s="85"/>
      <c r="E234" s="85"/>
      <c r="F234" s="85"/>
      <c r="G234" s="85"/>
      <c r="H234" s="85"/>
      <c r="I234" t="str">
        <f t="shared" si="15"/>
        <v/>
      </c>
      <c r="J234" s="86" t="str">
        <f t="shared" si="16"/>
        <v/>
      </c>
      <c r="K234" s="86" t="str">
        <f t="shared" si="17"/>
        <v/>
      </c>
      <c r="L234" s="87"/>
      <c r="M234" s="68" t="str">
        <f t="shared" si="14"/>
        <v/>
      </c>
      <c r="N234" s="89" t="str">
        <f t="shared" si="18"/>
        <v/>
      </c>
      <c r="O234" s="85"/>
    </row>
    <row r="235" spans="1:15" x14ac:dyDescent="0.35">
      <c r="A235" s="85"/>
      <c r="B235" s="85"/>
      <c r="C235" s="85"/>
      <c r="D235" s="85"/>
      <c r="E235" s="85"/>
      <c r="F235" s="85"/>
      <c r="G235" s="85"/>
      <c r="H235" s="85"/>
      <c r="I235" t="str">
        <f t="shared" si="15"/>
        <v/>
      </c>
      <c r="J235" s="86" t="str">
        <f t="shared" si="16"/>
        <v/>
      </c>
      <c r="K235" s="86" t="str">
        <f t="shared" si="17"/>
        <v/>
      </c>
      <c r="L235" s="87"/>
      <c r="M235" s="68" t="str">
        <f t="shared" si="14"/>
        <v/>
      </c>
      <c r="N235" s="89" t="str">
        <f t="shared" si="18"/>
        <v/>
      </c>
      <c r="O235" s="85"/>
    </row>
    <row r="236" spans="1:15" x14ac:dyDescent="0.35">
      <c r="A236" s="85"/>
      <c r="B236" s="85"/>
      <c r="C236" s="85"/>
      <c r="D236" s="85"/>
      <c r="E236" s="85"/>
      <c r="F236" s="85"/>
      <c r="G236" s="85"/>
      <c r="H236" s="85"/>
      <c r="I236" t="str">
        <f t="shared" si="15"/>
        <v/>
      </c>
      <c r="J236" s="86" t="str">
        <f t="shared" si="16"/>
        <v/>
      </c>
      <c r="K236" s="86" t="str">
        <f t="shared" si="17"/>
        <v/>
      </c>
      <c r="L236" s="87"/>
      <c r="M236" s="68" t="str">
        <f t="shared" si="14"/>
        <v/>
      </c>
      <c r="N236" s="89" t="str">
        <f t="shared" si="18"/>
        <v/>
      </c>
      <c r="O236" s="85"/>
    </row>
    <row r="237" spans="1:15" x14ac:dyDescent="0.35">
      <c r="A237" s="85"/>
      <c r="B237" s="85"/>
      <c r="C237" s="85"/>
      <c r="D237" s="85"/>
      <c r="E237" s="85"/>
      <c r="F237" s="85"/>
      <c r="G237" s="85"/>
      <c r="H237" s="85"/>
      <c r="I237" t="str">
        <f t="shared" si="15"/>
        <v/>
      </c>
      <c r="J237" s="86" t="str">
        <f t="shared" si="16"/>
        <v/>
      </c>
      <c r="K237" s="86" t="str">
        <f t="shared" si="17"/>
        <v/>
      </c>
      <c r="L237" s="87"/>
      <c r="M237" s="68" t="str">
        <f t="shared" si="14"/>
        <v/>
      </c>
      <c r="N237" s="89" t="str">
        <f t="shared" si="18"/>
        <v/>
      </c>
      <c r="O237" s="85"/>
    </row>
    <row r="238" spans="1:15" x14ac:dyDescent="0.35">
      <c r="A238" s="85"/>
      <c r="B238" s="85"/>
      <c r="C238" s="85"/>
      <c r="D238" s="85"/>
      <c r="E238" s="85"/>
      <c r="F238" s="85"/>
      <c r="G238" s="85"/>
      <c r="H238" s="85"/>
      <c r="I238" t="str">
        <f t="shared" si="15"/>
        <v/>
      </c>
      <c r="J238" s="86" t="str">
        <f t="shared" si="16"/>
        <v/>
      </c>
      <c r="K238" s="86" t="str">
        <f t="shared" si="17"/>
        <v/>
      </c>
      <c r="L238" s="87"/>
      <c r="M238" s="68" t="str">
        <f t="shared" si="14"/>
        <v/>
      </c>
      <c r="N238" s="89" t="str">
        <f t="shared" si="18"/>
        <v/>
      </c>
      <c r="O238" s="85"/>
    </row>
    <row r="239" spans="1:15" x14ac:dyDescent="0.35">
      <c r="A239" s="85"/>
      <c r="B239" s="85"/>
      <c r="C239" s="85"/>
      <c r="D239" s="85"/>
      <c r="E239" s="85"/>
      <c r="F239" s="85"/>
      <c r="G239" s="85"/>
      <c r="H239" s="85"/>
      <c r="I239" t="str">
        <f t="shared" si="15"/>
        <v/>
      </c>
      <c r="J239" s="86" t="str">
        <f t="shared" si="16"/>
        <v/>
      </c>
      <c r="K239" s="86" t="str">
        <f t="shared" si="17"/>
        <v/>
      </c>
      <c r="L239" s="87"/>
      <c r="M239" s="68" t="str">
        <f t="shared" si="14"/>
        <v/>
      </c>
      <c r="N239" s="89" t="str">
        <f t="shared" si="18"/>
        <v/>
      </c>
      <c r="O239" s="85"/>
    </row>
    <row r="240" spans="1:15" x14ac:dyDescent="0.35">
      <c r="A240" s="85"/>
      <c r="B240" s="85"/>
      <c r="C240" s="85"/>
      <c r="D240" s="85"/>
      <c r="E240" s="85"/>
      <c r="F240" s="85"/>
      <c r="G240" s="85"/>
      <c r="H240" s="85"/>
      <c r="I240" t="str">
        <f t="shared" si="15"/>
        <v/>
      </c>
      <c r="J240" s="86" t="str">
        <f t="shared" si="16"/>
        <v/>
      </c>
      <c r="K240" s="86" t="str">
        <f t="shared" si="17"/>
        <v/>
      </c>
      <c r="L240" s="87"/>
      <c r="M240" s="68" t="str">
        <f t="shared" si="14"/>
        <v/>
      </c>
      <c r="N240" s="89" t="str">
        <f t="shared" si="18"/>
        <v/>
      </c>
      <c r="O240" s="85"/>
    </row>
    <row r="241" spans="1:15" x14ac:dyDescent="0.35">
      <c r="A241" s="85"/>
      <c r="B241" s="85"/>
      <c r="C241" s="85"/>
      <c r="D241" s="85"/>
      <c r="E241" s="85"/>
      <c r="F241" s="85"/>
      <c r="G241" s="85"/>
      <c r="H241" s="85"/>
      <c r="I241" t="str">
        <f t="shared" si="15"/>
        <v/>
      </c>
      <c r="J241" s="86" t="str">
        <f t="shared" si="16"/>
        <v/>
      </c>
      <c r="K241" s="86" t="str">
        <f t="shared" si="17"/>
        <v/>
      </c>
      <c r="L241" s="87"/>
      <c r="M241" s="68" t="str">
        <f t="shared" si="14"/>
        <v/>
      </c>
      <c r="N241" s="89" t="str">
        <f t="shared" si="18"/>
        <v/>
      </c>
      <c r="O241" s="85"/>
    </row>
    <row r="242" spans="1:15" x14ac:dyDescent="0.35">
      <c r="A242" s="85"/>
      <c r="B242" s="85"/>
      <c r="C242" s="85"/>
      <c r="D242" s="85"/>
      <c r="E242" s="85"/>
      <c r="F242" s="85"/>
      <c r="G242" s="85"/>
      <c r="H242" s="85"/>
      <c r="I242" t="str">
        <f t="shared" si="15"/>
        <v/>
      </c>
      <c r="J242" s="86" t="str">
        <f t="shared" si="16"/>
        <v/>
      </c>
      <c r="K242" s="86" t="str">
        <f t="shared" si="17"/>
        <v/>
      </c>
      <c r="L242" s="87"/>
      <c r="M242" s="68" t="str">
        <f t="shared" si="14"/>
        <v/>
      </c>
      <c r="N242" s="89" t="str">
        <f t="shared" si="18"/>
        <v/>
      </c>
      <c r="O242" s="85"/>
    </row>
    <row r="243" spans="1:15" x14ac:dyDescent="0.35">
      <c r="A243" s="85"/>
      <c r="B243" s="85"/>
      <c r="C243" s="85"/>
      <c r="D243" s="85"/>
      <c r="E243" s="85"/>
      <c r="F243" s="85"/>
      <c r="G243" s="85"/>
      <c r="H243" s="85"/>
      <c r="I243" t="str">
        <f t="shared" si="15"/>
        <v/>
      </c>
      <c r="J243" s="86" t="str">
        <f t="shared" si="16"/>
        <v/>
      </c>
      <c r="K243" s="86" t="str">
        <f t="shared" si="17"/>
        <v/>
      </c>
      <c r="L243" s="87"/>
      <c r="M243" s="68" t="str">
        <f t="shared" si="14"/>
        <v/>
      </c>
      <c r="N243" s="89" t="str">
        <f t="shared" si="18"/>
        <v/>
      </c>
      <c r="O243" s="85"/>
    </row>
    <row r="244" spans="1:15" x14ac:dyDescent="0.35">
      <c r="A244" s="85"/>
      <c r="B244" s="85"/>
      <c r="C244" s="85"/>
      <c r="D244" s="85"/>
      <c r="E244" s="85"/>
      <c r="F244" s="85"/>
      <c r="G244" s="85"/>
      <c r="H244" s="85"/>
      <c r="I244" t="str">
        <f t="shared" si="15"/>
        <v/>
      </c>
      <c r="J244" s="86" t="str">
        <f t="shared" si="16"/>
        <v/>
      </c>
      <c r="K244" s="86" t="str">
        <f t="shared" si="17"/>
        <v/>
      </c>
      <c r="L244" s="87"/>
      <c r="M244" s="68" t="str">
        <f t="shared" si="14"/>
        <v/>
      </c>
      <c r="N244" s="89" t="str">
        <f t="shared" si="18"/>
        <v/>
      </c>
      <c r="O244" s="85"/>
    </row>
    <row r="245" spans="1:15" x14ac:dyDescent="0.35">
      <c r="A245" s="85"/>
      <c r="B245" s="85"/>
      <c r="C245" s="85"/>
      <c r="D245" s="85"/>
      <c r="E245" s="85"/>
      <c r="F245" s="85"/>
      <c r="G245" s="85"/>
      <c r="H245" s="85"/>
      <c r="I245" t="str">
        <f t="shared" si="15"/>
        <v/>
      </c>
      <c r="J245" s="86" t="str">
        <f t="shared" si="16"/>
        <v/>
      </c>
      <c r="K245" s="86" t="str">
        <f t="shared" si="17"/>
        <v/>
      </c>
      <c r="L245" s="87"/>
      <c r="M245" s="68" t="str">
        <f t="shared" si="14"/>
        <v/>
      </c>
      <c r="N245" s="89" t="str">
        <f t="shared" si="18"/>
        <v/>
      </c>
      <c r="O245" s="85"/>
    </row>
    <row r="246" spans="1:15" x14ac:dyDescent="0.35">
      <c r="A246" s="85"/>
      <c r="B246" s="85"/>
      <c r="C246" s="85"/>
      <c r="D246" s="85"/>
      <c r="E246" s="85"/>
      <c r="F246" s="85"/>
      <c r="G246" s="85"/>
      <c r="H246" s="85"/>
      <c r="I246" t="str">
        <f t="shared" si="15"/>
        <v/>
      </c>
      <c r="J246" s="86" t="str">
        <f t="shared" si="16"/>
        <v/>
      </c>
      <c r="K246" s="86" t="str">
        <f t="shared" si="17"/>
        <v/>
      </c>
      <c r="L246" s="87"/>
      <c r="M246" s="68" t="str">
        <f t="shared" si="14"/>
        <v/>
      </c>
      <c r="N246" s="89" t="str">
        <f t="shared" si="18"/>
        <v/>
      </c>
      <c r="O246" s="85"/>
    </row>
    <row r="247" spans="1:15" x14ac:dyDescent="0.35">
      <c r="A247" s="85"/>
      <c r="B247" s="85"/>
      <c r="C247" s="85"/>
      <c r="D247" s="85"/>
      <c r="E247" s="85"/>
      <c r="F247" s="85"/>
      <c r="G247" s="85"/>
      <c r="H247" s="85"/>
      <c r="I247" t="str">
        <f t="shared" si="15"/>
        <v/>
      </c>
      <c r="J247" s="86" t="str">
        <f t="shared" si="16"/>
        <v/>
      </c>
      <c r="K247" s="86" t="str">
        <f t="shared" si="17"/>
        <v/>
      </c>
      <c r="L247" s="87"/>
      <c r="M247" s="68" t="str">
        <f t="shared" si="14"/>
        <v/>
      </c>
      <c r="N247" s="89" t="str">
        <f t="shared" si="18"/>
        <v/>
      </c>
      <c r="O247" s="85"/>
    </row>
    <row r="248" spans="1:15" x14ac:dyDescent="0.35">
      <c r="A248" s="85"/>
      <c r="B248" s="85"/>
      <c r="C248" s="85"/>
      <c r="D248" s="85"/>
      <c r="E248" s="85"/>
      <c r="F248" s="85"/>
      <c r="G248" s="85"/>
      <c r="H248" s="85"/>
      <c r="I248" t="str">
        <f t="shared" si="15"/>
        <v/>
      </c>
      <c r="J248" s="86" t="str">
        <f t="shared" si="16"/>
        <v/>
      </c>
      <c r="K248" s="86" t="str">
        <f t="shared" si="17"/>
        <v/>
      </c>
      <c r="L248" s="87"/>
      <c r="M248" s="68" t="str">
        <f t="shared" si="14"/>
        <v/>
      </c>
      <c r="N248" s="89" t="str">
        <f t="shared" si="18"/>
        <v/>
      </c>
      <c r="O248" s="85"/>
    </row>
    <row r="249" spans="1:15" x14ac:dyDescent="0.35">
      <c r="A249" s="85"/>
      <c r="B249" s="85"/>
      <c r="C249" s="85"/>
      <c r="D249" s="85"/>
      <c r="E249" s="85"/>
      <c r="F249" s="85"/>
      <c r="G249" s="85"/>
      <c r="H249" s="85"/>
      <c r="I249" t="str">
        <f t="shared" si="15"/>
        <v/>
      </c>
      <c r="J249" s="86" t="str">
        <f t="shared" si="16"/>
        <v/>
      </c>
      <c r="K249" s="86" t="str">
        <f t="shared" si="17"/>
        <v/>
      </c>
      <c r="L249" s="87"/>
      <c r="M249" s="68" t="str">
        <f t="shared" si="14"/>
        <v/>
      </c>
      <c r="N249" s="89" t="str">
        <f t="shared" si="18"/>
        <v/>
      </c>
      <c r="O249" s="85"/>
    </row>
    <row r="250" spans="1:15" x14ac:dyDescent="0.35">
      <c r="A250" s="85"/>
      <c r="B250" s="85"/>
      <c r="C250" s="85"/>
      <c r="D250" s="85"/>
      <c r="E250" s="85"/>
      <c r="F250" s="85"/>
      <c r="G250" s="85"/>
      <c r="H250" s="85"/>
      <c r="I250" t="str">
        <f t="shared" si="15"/>
        <v/>
      </c>
      <c r="J250" s="86" t="str">
        <f t="shared" si="16"/>
        <v/>
      </c>
      <c r="K250" s="86" t="str">
        <f t="shared" si="17"/>
        <v/>
      </c>
      <c r="L250" s="87"/>
      <c r="M250" s="68" t="str">
        <f t="shared" si="14"/>
        <v/>
      </c>
      <c r="N250" s="89" t="str">
        <f t="shared" si="18"/>
        <v/>
      </c>
      <c r="O250" s="85"/>
    </row>
    <row r="251" spans="1:15" x14ac:dyDescent="0.35">
      <c r="A251" s="85"/>
      <c r="B251" s="85"/>
      <c r="C251" s="85"/>
      <c r="D251" s="85"/>
      <c r="E251" s="85"/>
      <c r="F251" s="85"/>
      <c r="G251" s="85"/>
      <c r="H251" s="85"/>
      <c r="I251" t="str">
        <f t="shared" si="15"/>
        <v/>
      </c>
      <c r="J251" s="86" t="str">
        <f t="shared" si="16"/>
        <v/>
      </c>
      <c r="K251" s="86" t="str">
        <f t="shared" si="17"/>
        <v/>
      </c>
      <c r="L251" s="87"/>
      <c r="M251" s="68" t="str">
        <f t="shared" si="14"/>
        <v/>
      </c>
      <c r="N251" s="89" t="str">
        <f t="shared" si="18"/>
        <v/>
      </c>
      <c r="O251" s="85"/>
    </row>
    <row r="252" spans="1:15" x14ac:dyDescent="0.35">
      <c r="A252" s="85"/>
      <c r="B252" s="85"/>
      <c r="C252" s="85"/>
      <c r="D252" s="85"/>
      <c r="E252" s="85"/>
      <c r="F252" s="85"/>
      <c r="G252" s="85"/>
      <c r="H252" s="85"/>
      <c r="I252" t="str">
        <f t="shared" si="15"/>
        <v/>
      </c>
      <c r="J252" s="86" t="str">
        <f t="shared" si="16"/>
        <v/>
      </c>
      <c r="K252" s="86" t="str">
        <f t="shared" si="17"/>
        <v/>
      </c>
      <c r="L252" s="87"/>
      <c r="M252" s="68" t="str">
        <f t="shared" si="14"/>
        <v/>
      </c>
      <c r="N252" s="89" t="str">
        <f t="shared" si="18"/>
        <v/>
      </c>
      <c r="O252" s="85"/>
    </row>
    <row r="253" spans="1:15" x14ac:dyDescent="0.35">
      <c r="A253" s="85"/>
      <c r="B253" s="85"/>
      <c r="C253" s="85"/>
      <c r="D253" s="85"/>
      <c r="E253" s="85"/>
      <c r="F253" s="85"/>
      <c r="G253" s="85"/>
      <c r="H253" s="85"/>
      <c r="I253" t="str">
        <f t="shared" si="15"/>
        <v/>
      </c>
      <c r="J253" s="86" t="str">
        <f t="shared" si="16"/>
        <v/>
      </c>
      <c r="K253" s="86" t="str">
        <f t="shared" si="17"/>
        <v/>
      </c>
      <c r="L253" s="87"/>
      <c r="M253" s="68" t="str">
        <f t="shared" si="14"/>
        <v/>
      </c>
      <c r="N253" s="89" t="str">
        <f t="shared" si="18"/>
        <v/>
      </c>
      <c r="O253" s="85"/>
    </row>
    <row r="254" spans="1:15" x14ac:dyDescent="0.35">
      <c r="A254" s="85"/>
      <c r="B254" s="85"/>
      <c r="C254" s="85"/>
      <c r="D254" s="85"/>
      <c r="E254" s="85"/>
      <c r="F254" s="85"/>
      <c r="G254" s="85"/>
      <c r="H254" s="85"/>
      <c r="I254" t="str">
        <f t="shared" si="15"/>
        <v/>
      </c>
      <c r="J254" s="86" t="str">
        <f t="shared" si="16"/>
        <v/>
      </c>
      <c r="K254" s="86" t="str">
        <f t="shared" si="17"/>
        <v/>
      </c>
      <c r="L254" s="87"/>
      <c r="M254" s="68" t="str">
        <f t="shared" si="14"/>
        <v/>
      </c>
      <c r="N254" s="89" t="str">
        <f t="shared" si="18"/>
        <v/>
      </c>
      <c r="O254" s="85"/>
    </row>
    <row r="255" spans="1:15" x14ac:dyDescent="0.35">
      <c r="A255" s="85"/>
      <c r="B255" s="85"/>
      <c r="C255" s="85"/>
      <c r="D255" s="85"/>
      <c r="E255" s="85"/>
      <c r="F255" s="85"/>
      <c r="G255" s="85"/>
      <c r="H255" s="85"/>
      <c r="I255" t="str">
        <f t="shared" si="15"/>
        <v/>
      </c>
      <c r="J255" s="86" t="str">
        <f t="shared" si="16"/>
        <v/>
      </c>
      <c r="K255" s="86" t="str">
        <f t="shared" si="17"/>
        <v/>
      </c>
      <c r="L255" s="87"/>
      <c r="M255" s="68" t="str">
        <f t="shared" si="14"/>
        <v/>
      </c>
      <c r="N255" s="89" t="str">
        <f t="shared" si="18"/>
        <v/>
      </c>
      <c r="O255" s="85"/>
    </row>
    <row r="256" spans="1:15" x14ac:dyDescent="0.35">
      <c r="A256" s="85"/>
      <c r="B256" s="85"/>
      <c r="C256" s="85"/>
      <c r="D256" s="85"/>
      <c r="E256" s="85"/>
      <c r="F256" s="85"/>
      <c r="G256" s="85"/>
      <c r="H256" s="85"/>
      <c r="I256" t="str">
        <f t="shared" si="15"/>
        <v/>
      </c>
      <c r="J256" s="86" t="str">
        <f t="shared" si="16"/>
        <v/>
      </c>
      <c r="K256" s="86" t="str">
        <f t="shared" si="17"/>
        <v/>
      </c>
      <c r="L256" s="87"/>
      <c r="N256" s="89" t="str">
        <f t="shared" si="18"/>
        <v/>
      </c>
      <c r="O256" s="85"/>
    </row>
    <row r="257" spans="1:15" x14ac:dyDescent="0.35">
      <c r="A257" s="85"/>
      <c r="B257" s="85"/>
      <c r="C257" s="85"/>
      <c r="D257" s="85"/>
      <c r="E257" s="85"/>
      <c r="F257" s="85"/>
      <c r="G257" s="85"/>
      <c r="H257" s="85"/>
      <c r="J257" s="86" t="str">
        <f t="shared" si="16"/>
        <v/>
      </c>
      <c r="K257" s="86" t="str">
        <f t="shared" si="17"/>
        <v/>
      </c>
      <c r="L257" s="87"/>
      <c r="N257" s="89" t="str">
        <f t="shared" si="18"/>
        <v/>
      </c>
      <c r="O257" s="85"/>
    </row>
    <row r="258" spans="1:15" x14ac:dyDescent="0.35">
      <c r="A258" s="85"/>
      <c r="B258" s="85"/>
      <c r="C258" s="85"/>
      <c r="D258" s="85"/>
      <c r="E258" s="85"/>
      <c r="F258" s="85"/>
      <c r="G258" s="85"/>
      <c r="H258" s="85"/>
      <c r="J258" s="86" t="str">
        <f t="shared" si="16"/>
        <v/>
      </c>
      <c r="K258" s="86" t="str">
        <f t="shared" si="17"/>
        <v/>
      </c>
      <c r="L258" s="87"/>
      <c r="N258" s="89" t="str">
        <f t="shared" si="18"/>
        <v/>
      </c>
      <c r="O258" s="85"/>
    </row>
    <row r="259" spans="1:15" x14ac:dyDescent="0.35">
      <c r="A259" s="85"/>
      <c r="B259" s="85"/>
      <c r="C259" s="85"/>
      <c r="D259" s="85"/>
      <c r="E259" s="85"/>
      <c r="F259" s="85"/>
      <c r="G259" s="85"/>
      <c r="H259" s="85"/>
      <c r="J259" s="86" t="str">
        <f t="shared" si="16"/>
        <v/>
      </c>
      <c r="K259" s="86" t="str">
        <f t="shared" si="17"/>
        <v/>
      </c>
      <c r="L259" s="87"/>
      <c r="N259" s="89" t="str">
        <f t="shared" si="18"/>
        <v/>
      </c>
      <c r="O259" s="85"/>
    </row>
    <row r="260" spans="1:15" x14ac:dyDescent="0.35">
      <c r="A260" s="85"/>
      <c r="B260" s="85"/>
      <c r="C260" s="85"/>
      <c r="D260" s="85"/>
      <c r="E260" s="85"/>
      <c r="F260" s="85"/>
      <c r="G260" s="85"/>
      <c r="H260" s="85"/>
      <c r="J260" s="86" t="str">
        <f t="shared" si="16"/>
        <v/>
      </c>
      <c r="K260" s="86" t="str">
        <f t="shared" si="17"/>
        <v/>
      </c>
      <c r="L260" s="87"/>
      <c r="N260" s="89" t="str">
        <f t="shared" si="18"/>
        <v/>
      </c>
      <c r="O260" s="85"/>
    </row>
    <row r="261" spans="1:15" x14ac:dyDescent="0.35">
      <c r="A261" s="85"/>
      <c r="B261" s="85"/>
      <c r="C261" s="85"/>
      <c r="D261" s="85"/>
      <c r="E261" s="85"/>
      <c r="F261" s="85"/>
      <c r="G261" s="85"/>
      <c r="H261" s="85"/>
      <c r="J261" s="86" t="str">
        <f t="shared" si="16"/>
        <v/>
      </c>
      <c r="K261" s="86" t="str">
        <f t="shared" si="17"/>
        <v/>
      </c>
      <c r="L261" s="87"/>
      <c r="N261" s="89" t="str">
        <f t="shared" si="18"/>
        <v/>
      </c>
      <c r="O261" s="85"/>
    </row>
    <row r="262" spans="1:15" x14ac:dyDescent="0.35">
      <c r="A262" s="85"/>
      <c r="B262" s="85"/>
      <c r="C262" s="85"/>
      <c r="D262" s="85"/>
      <c r="E262" s="85"/>
      <c r="F262" s="85"/>
      <c r="G262" s="85"/>
      <c r="H262" s="85"/>
      <c r="J262" s="86" t="str">
        <f t="shared" si="16"/>
        <v/>
      </c>
      <c r="K262" s="86" t="str">
        <f t="shared" si="17"/>
        <v/>
      </c>
      <c r="L262" s="87"/>
      <c r="N262" s="89" t="str">
        <f t="shared" si="18"/>
        <v/>
      </c>
      <c r="O262" s="85"/>
    </row>
    <row r="263" spans="1:15" x14ac:dyDescent="0.35">
      <c r="A263" s="85"/>
      <c r="B263" s="85"/>
      <c r="C263" s="85"/>
      <c r="D263" s="85"/>
      <c r="E263" s="85"/>
      <c r="F263" s="85"/>
      <c r="G263" s="85"/>
      <c r="H263" s="85"/>
      <c r="J263" s="86" t="str">
        <f t="shared" ref="J263:J326" si="19">IF($I263="B","Baixa",IF($I263="M","Média",IF($I263="","","Alta")))</f>
        <v/>
      </c>
      <c r="K263" s="86" t="str">
        <f t="shared" ref="K263:K326" si="20">IF(ISBLANK(F263),"",IF(F263="ALI",IF(I263="B",7,IF(I263="M",10,15)),IF(F263="AIE",IF(I263="B",5,IF(I263="M",7,10)),IF(F263="SE",IF(I263="B",4,IF(I263="M",5,7)),IF(OR(F263="EE",F263="CE"),IF(I263="B",3,IF(I263="M",4,6)))))))</f>
        <v/>
      </c>
      <c r="L263" s="87"/>
      <c r="N263" s="89" t="str">
        <f t="shared" ref="N263" si="21">IF(OR(D263="Não Conta",E263="",E263="Refinamento",M263=""),"",K263*L263*M263)</f>
        <v/>
      </c>
      <c r="O263" s="85"/>
    </row>
    <row r="264" spans="1:15" x14ac:dyDescent="0.35">
      <c r="A264" s="85"/>
      <c r="B264" s="85"/>
      <c r="C264" s="85"/>
      <c r="D264" s="85"/>
      <c r="E264" s="85"/>
      <c r="F264" s="85"/>
      <c r="G264" s="85"/>
      <c r="H264" s="85"/>
      <c r="J264" s="86" t="str">
        <f t="shared" si="19"/>
        <v/>
      </c>
      <c r="K264" s="86" t="str">
        <f t="shared" si="20"/>
        <v/>
      </c>
      <c r="L264" s="87"/>
      <c r="M264" s="68" t="str">
        <f t="shared" ref="M264:M272" si="22">IF(K260="","",K260)</f>
        <v/>
      </c>
      <c r="N264" s="89" t="str">
        <f t="shared" ref="N264:N327" si="23">IF(OR(D264="Não Conta",E264="",E264="Refinamento"),"",K264*L264)</f>
        <v/>
      </c>
      <c r="O264" s="85"/>
    </row>
    <row r="265" spans="1:15" x14ac:dyDescent="0.35">
      <c r="A265" s="85"/>
      <c r="B265" s="85"/>
      <c r="C265" s="85"/>
      <c r="D265" s="85"/>
      <c r="E265" s="85"/>
      <c r="F265" s="85"/>
      <c r="G265" s="85"/>
      <c r="H265" s="85"/>
      <c r="J265" s="86" t="str">
        <f t="shared" si="19"/>
        <v/>
      </c>
      <c r="K265" s="86" t="str">
        <f t="shared" si="20"/>
        <v/>
      </c>
      <c r="L265" s="87"/>
      <c r="M265" s="68" t="str">
        <f t="shared" si="22"/>
        <v/>
      </c>
      <c r="N265" s="89" t="str">
        <f t="shared" si="23"/>
        <v/>
      </c>
      <c r="O265" s="85"/>
    </row>
    <row r="266" spans="1:15" x14ac:dyDescent="0.35">
      <c r="A266" s="85"/>
      <c r="B266" s="85"/>
      <c r="C266" s="85"/>
      <c r="D266" s="85"/>
      <c r="E266" s="85"/>
      <c r="F266" s="85"/>
      <c r="G266" s="85"/>
      <c r="H266" s="85"/>
      <c r="J266" s="86" t="str">
        <f t="shared" si="19"/>
        <v/>
      </c>
      <c r="K266" s="86" t="str">
        <f t="shared" si="20"/>
        <v/>
      </c>
      <c r="L266" s="87"/>
      <c r="M266" s="68" t="str">
        <f t="shared" si="22"/>
        <v/>
      </c>
      <c r="N266" s="89" t="str">
        <f t="shared" si="23"/>
        <v/>
      </c>
      <c r="O266" s="85"/>
    </row>
    <row r="267" spans="1:15" x14ac:dyDescent="0.35">
      <c r="A267" s="85"/>
      <c r="B267" s="85"/>
      <c r="C267" s="85"/>
      <c r="D267" s="85"/>
      <c r="E267" s="85"/>
      <c r="F267" s="85"/>
      <c r="G267" s="85"/>
      <c r="H267" s="85"/>
      <c r="J267" s="86" t="str">
        <f t="shared" si="19"/>
        <v/>
      </c>
      <c r="K267" s="86" t="str">
        <f t="shared" si="20"/>
        <v/>
      </c>
      <c r="L267" s="87"/>
      <c r="M267" s="68" t="str">
        <f t="shared" si="22"/>
        <v/>
      </c>
      <c r="N267" s="89" t="str">
        <f t="shared" si="23"/>
        <v/>
      </c>
      <c r="O267" s="85"/>
    </row>
    <row r="268" spans="1:15" x14ac:dyDescent="0.35">
      <c r="A268" s="85"/>
      <c r="B268" s="85"/>
      <c r="C268" s="85"/>
      <c r="D268" s="85"/>
      <c r="E268" s="85"/>
      <c r="F268" s="85"/>
      <c r="G268" s="85"/>
      <c r="H268" s="85"/>
      <c r="J268" s="86" t="str">
        <f t="shared" si="19"/>
        <v/>
      </c>
      <c r="K268" s="86" t="str">
        <f t="shared" si="20"/>
        <v/>
      </c>
      <c r="L268" s="87"/>
      <c r="M268" s="68" t="str">
        <f t="shared" si="22"/>
        <v/>
      </c>
      <c r="N268" s="89" t="str">
        <f t="shared" si="23"/>
        <v/>
      </c>
      <c r="O268" s="85"/>
    </row>
    <row r="269" spans="1:15" x14ac:dyDescent="0.35">
      <c r="A269" s="85"/>
      <c r="B269" s="85"/>
      <c r="C269" s="85"/>
      <c r="D269" s="85"/>
      <c r="E269" s="85"/>
      <c r="F269" s="85"/>
      <c r="G269" s="85"/>
      <c r="H269" s="85"/>
      <c r="J269" s="86" t="str">
        <f t="shared" si="19"/>
        <v/>
      </c>
      <c r="K269" s="86" t="str">
        <f t="shared" si="20"/>
        <v/>
      </c>
      <c r="L269" s="87"/>
      <c r="M269" s="68" t="str">
        <f t="shared" si="22"/>
        <v/>
      </c>
      <c r="N269" s="89" t="str">
        <f t="shared" si="23"/>
        <v/>
      </c>
      <c r="O269" s="85"/>
    </row>
    <row r="270" spans="1:15" x14ac:dyDescent="0.35">
      <c r="A270" s="85"/>
      <c r="B270" s="85"/>
      <c r="C270" s="85"/>
      <c r="D270" s="85"/>
      <c r="E270" s="85"/>
      <c r="F270" s="85"/>
      <c r="G270" s="85"/>
      <c r="H270" s="85"/>
      <c r="J270" s="86" t="str">
        <f t="shared" si="19"/>
        <v/>
      </c>
      <c r="K270" s="86" t="str">
        <f t="shared" si="20"/>
        <v/>
      </c>
      <c r="L270" s="87"/>
      <c r="M270" s="68" t="str">
        <f t="shared" si="22"/>
        <v/>
      </c>
      <c r="N270" s="89" t="str">
        <f t="shared" si="23"/>
        <v/>
      </c>
      <c r="O270" s="85"/>
    </row>
    <row r="271" spans="1:15" x14ac:dyDescent="0.35">
      <c r="A271" s="85"/>
      <c r="B271" s="85"/>
      <c r="C271" s="85"/>
      <c r="D271" s="85"/>
      <c r="E271" s="85"/>
      <c r="F271" s="85"/>
      <c r="G271" s="85"/>
      <c r="H271" s="85"/>
      <c r="J271" s="86" t="str">
        <f t="shared" si="19"/>
        <v/>
      </c>
      <c r="K271" s="86" t="str">
        <f t="shared" si="20"/>
        <v/>
      </c>
      <c r="L271" s="87"/>
      <c r="M271" s="68" t="str">
        <f t="shared" si="22"/>
        <v/>
      </c>
      <c r="N271" s="89" t="str">
        <f t="shared" si="23"/>
        <v/>
      </c>
      <c r="O271" s="85"/>
    </row>
    <row r="272" spans="1:15" x14ac:dyDescent="0.35">
      <c r="A272" s="85"/>
      <c r="B272" s="85"/>
      <c r="C272" s="85"/>
      <c r="D272" s="85"/>
      <c r="E272" s="85"/>
      <c r="F272" s="85"/>
      <c r="G272" s="85"/>
      <c r="H272" s="85"/>
      <c r="J272" s="86" t="str">
        <f t="shared" si="19"/>
        <v/>
      </c>
      <c r="K272" s="86" t="str">
        <f t="shared" si="20"/>
        <v/>
      </c>
      <c r="L272" s="87"/>
      <c r="M272" s="68" t="str">
        <f t="shared" si="22"/>
        <v/>
      </c>
      <c r="N272" s="89" t="str">
        <f t="shared" si="23"/>
        <v/>
      </c>
      <c r="O272" s="85"/>
    </row>
    <row r="273" spans="1:15" x14ac:dyDescent="0.35">
      <c r="A273" s="85"/>
      <c r="B273" s="85"/>
      <c r="C273" s="85"/>
      <c r="D273" s="85"/>
      <c r="E273" s="85"/>
      <c r="F273" s="85"/>
      <c r="G273" s="85"/>
      <c r="H273" s="85"/>
      <c r="J273" s="86" t="str">
        <f t="shared" si="19"/>
        <v/>
      </c>
      <c r="K273" s="86" t="str">
        <f t="shared" si="20"/>
        <v/>
      </c>
      <c r="L273" s="87"/>
      <c r="M273" s="87"/>
      <c r="N273" s="89" t="str">
        <f t="shared" si="23"/>
        <v/>
      </c>
      <c r="O273" s="85"/>
    </row>
    <row r="274" spans="1:15" x14ac:dyDescent="0.35">
      <c r="A274" s="85"/>
      <c r="B274" s="85"/>
      <c r="C274" s="85"/>
      <c r="D274" s="85"/>
      <c r="E274" s="85"/>
      <c r="F274" s="85"/>
      <c r="G274" s="85"/>
      <c r="H274" s="85"/>
      <c r="J274" s="86" t="str">
        <f t="shared" si="19"/>
        <v/>
      </c>
      <c r="K274" s="86" t="str">
        <f t="shared" si="20"/>
        <v/>
      </c>
      <c r="L274" s="87"/>
      <c r="M274" s="87"/>
      <c r="N274" s="89" t="str">
        <f t="shared" si="23"/>
        <v/>
      </c>
      <c r="O274" s="85"/>
    </row>
    <row r="275" spans="1:15" x14ac:dyDescent="0.35">
      <c r="A275" s="85"/>
      <c r="B275" s="85"/>
      <c r="C275" s="85"/>
      <c r="D275" s="85"/>
      <c r="E275" s="85"/>
      <c r="F275" s="85"/>
      <c r="G275" s="85"/>
      <c r="H275" s="85"/>
      <c r="J275" s="86" t="str">
        <f t="shared" si="19"/>
        <v/>
      </c>
      <c r="K275" s="86" t="str">
        <f t="shared" si="20"/>
        <v/>
      </c>
      <c r="L275" s="87"/>
      <c r="M275" s="87"/>
      <c r="N275" s="89" t="str">
        <f t="shared" si="23"/>
        <v/>
      </c>
      <c r="O275" s="85"/>
    </row>
    <row r="276" spans="1:15" x14ac:dyDescent="0.35">
      <c r="A276" s="85"/>
      <c r="B276" s="85"/>
      <c r="C276" s="85"/>
      <c r="D276" s="85"/>
      <c r="E276" s="85"/>
      <c r="F276" s="85"/>
      <c r="G276" s="85"/>
      <c r="H276" s="85"/>
      <c r="J276" s="86" t="str">
        <f t="shared" si="19"/>
        <v/>
      </c>
      <c r="K276" s="86" t="str">
        <f t="shared" si="20"/>
        <v/>
      </c>
      <c r="L276" s="87"/>
      <c r="M276" s="87"/>
      <c r="N276" s="89" t="str">
        <f t="shared" si="23"/>
        <v/>
      </c>
      <c r="O276" s="85"/>
    </row>
    <row r="277" spans="1:15" x14ac:dyDescent="0.35">
      <c r="A277" s="85"/>
      <c r="B277" s="85"/>
      <c r="C277" s="85"/>
      <c r="D277" s="85"/>
      <c r="E277" s="85"/>
      <c r="F277" s="85"/>
      <c r="G277" s="85"/>
      <c r="H277" s="85"/>
      <c r="J277" s="86" t="str">
        <f t="shared" si="19"/>
        <v/>
      </c>
      <c r="K277" s="86" t="str">
        <f t="shared" si="20"/>
        <v/>
      </c>
      <c r="L277" s="87"/>
      <c r="M277" s="87"/>
      <c r="N277" s="89" t="str">
        <f t="shared" si="23"/>
        <v/>
      </c>
      <c r="O277" s="85"/>
    </row>
    <row r="278" spans="1:15" x14ac:dyDescent="0.35">
      <c r="A278" s="85"/>
      <c r="B278" s="85"/>
      <c r="C278" s="85"/>
      <c r="D278" s="85"/>
      <c r="E278" s="85"/>
      <c r="F278" s="85"/>
      <c r="G278" s="85"/>
      <c r="H278" s="85"/>
      <c r="J278" s="86" t="str">
        <f t="shared" si="19"/>
        <v/>
      </c>
      <c r="K278" s="86" t="str">
        <f t="shared" si="20"/>
        <v/>
      </c>
      <c r="L278" s="87"/>
      <c r="M278" s="87"/>
      <c r="N278" s="89" t="str">
        <f t="shared" si="23"/>
        <v/>
      </c>
      <c r="O278" s="85"/>
    </row>
    <row r="279" spans="1:15" x14ac:dyDescent="0.35">
      <c r="A279" s="85"/>
      <c r="B279" s="85"/>
      <c r="C279" s="85"/>
      <c r="D279" s="85"/>
      <c r="E279" s="85"/>
      <c r="F279" s="85"/>
      <c r="G279" s="85"/>
      <c r="H279" s="85"/>
      <c r="J279" s="86" t="str">
        <f t="shared" si="19"/>
        <v/>
      </c>
      <c r="K279" s="86" t="str">
        <f t="shared" si="20"/>
        <v/>
      </c>
      <c r="L279" s="87"/>
      <c r="M279" s="87"/>
      <c r="N279" s="89" t="str">
        <f t="shared" si="23"/>
        <v/>
      </c>
      <c r="O279" s="85"/>
    </row>
    <row r="280" spans="1:15" x14ac:dyDescent="0.35">
      <c r="A280" s="85"/>
      <c r="B280" s="85"/>
      <c r="C280" s="85"/>
      <c r="D280" s="85"/>
      <c r="E280" s="85"/>
      <c r="F280" s="85"/>
      <c r="G280" s="85"/>
      <c r="H280" s="85"/>
      <c r="J280" s="86" t="str">
        <f t="shared" si="19"/>
        <v/>
      </c>
      <c r="K280" s="86" t="str">
        <f t="shared" si="20"/>
        <v/>
      </c>
      <c r="L280" s="87"/>
      <c r="M280" s="87"/>
      <c r="N280" s="89" t="str">
        <f t="shared" si="23"/>
        <v/>
      </c>
      <c r="O280" s="85"/>
    </row>
    <row r="281" spans="1:15" x14ac:dyDescent="0.35">
      <c r="A281" s="85"/>
      <c r="B281" s="85"/>
      <c r="C281" s="85"/>
      <c r="D281" s="85"/>
      <c r="E281" s="85"/>
      <c r="F281" s="85"/>
      <c r="G281" s="85"/>
      <c r="H281" s="85"/>
      <c r="J281" s="86" t="str">
        <f t="shared" si="19"/>
        <v/>
      </c>
      <c r="K281" s="86" t="str">
        <f t="shared" si="20"/>
        <v/>
      </c>
      <c r="L281" s="87"/>
      <c r="M281" s="87"/>
      <c r="N281" s="89" t="str">
        <f t="shared" si="23"/>
        <v/>
      </c>
      <c r="O281" s="85"/>
    </row>
    <row r="282" spans="1:15" x14ac:dyDescent="0.35">
      <c r="A282" s="85"/>
      <c r="B282" s="85"/>
      <c r="C282" s="85"/>
      <c r="D282" s="85"/>
      <c r="E282" s="85"/>
      <c r="F282" s="85"/>
      <c r="G282" s="85"/>
      <c r="H282" s="85"/>
      <c r="J282" s="86" t="str">
        <f t="shared" si="19"/>
        <v/>
      </c>
      <c r="K282" s="86" t="str">
        <f t="shared" si="20"/>
        <v/>
      </c>
      <c r="L282" s="87"/>
      <c r="M282" s="87"/>
      <c r="N282" s="89" t="str">
        <f t="shared" si="23"/>
        <v/>
      </c>
      <c r="O282" s="85"/>
    </row>
    <row r="283" spans="1:15" x14ac:dyDescent="0.35">
      <c r="A283" s="85"/>
      <c r="B283" s="85"/>
      <c r="C283" s="85"/>
      <c r="D283" s="85"/>
      <c r="E283" s="85"/>
      <c r="F283" s="85"/>
      <c r="G283" s="85"/>
      <c r="H283" s="85"/>
      <c r="J283" s="86" t="str">
        <f t="shared" si="19"/>
        <v/>
      </c>
      <c r="K283" s="86" t="str">
        <f t="shared" si="20"/>
        <v/>
      </c>
      <c r="L283" s="87"/>
      <c r="M283" s="87"/>
      <c r="N283" s="89" t="str">
        <f t="shared" si="23"/>
        <v/>
      </c>
      <c r="O283" s="85"/>
    </row>
    <row r="284" spans="1:15" x14ac:dyDescent="0.35">
      <c r="A284" s="85"/>
      <c r="B284" s="85"/>
      <c r="C284" s="85"/>
      <c r="D284" s="85"/>
      <c r="E284" s="85"/>
      <c r="F284" s="85"/>
      <c r="G284" s="85"/>
      <c r="H284" s="85"/>
      <c r="J284" s="86" t="str">
        <f t="shared" si="19"/>
        <v/>
      </c>
      <c r="K284" s="86" t="str">
        <f t="shared" si="20"/>
        <v/>
      </c>
      <c r="L284" s="87"/>
      <c r="M284" s="87"/>
      <c r="N284" s="89" t="str">
        <f t="shared" si="23"/>
        <v/>
      </c>
      <c r="O284" s="85"/>
    </row>
    <row r="285" spans="1:15" x14ac:dyDescent="0.35">
      <c r="A285" s="85"/>
      <c r="B285" s="85"/>
      <c r="C285" s="85"/>
      <c r="D285" s="85"/>
      <c r="E285" s="85"/>
      <c r="F285" s="85"/>
      <c r="G285" s="85"/>
      <c r="H285" s="85"/>
      <c r="J285" s="86" t="str">
        <f t="shared" si="19"/>
        <v/>
      </c>
      <c r="K285" s="86" t="str">
        <f t="shared" si="20"/>
        <v/>
      </c>
      <c r="L285" s="87"/>
      <c r="M285" s="87"/>
      <c r="N285" s="89" t="str">
        <f t="shared" si="23"/>
        <v/>
      </c>
      <c r="O285" s="85"/>
    </row>
    <row r="286" spans="1:15" x14ac:dyDescent="0.35">
      <c r="A286" s="85"/>
      <c r="B286" s="85"/>
      <c r="C286" s="85"/>
      <c r="D286" s="85"/>
      <c r="E286" s="85"/>
      <c r="F286" s="85"/>
      <c r="G286" s="85"/>
      <c r="H286" s="85"/>
      <c r="J286" s="86" t="str">
        <f t="shared" si="19"/>
        <v/>
      </c>
      <c r="K286" s="86" t="str">
        <f t="shared" si="20"/>
        <v/>
      </c>
      <c r="L286" s="87"/>
      <c r="M286" s="87"/>
      <c r="N286" s="89" t="str">
        <f t="shared" si="23"/>
        <v/>
      </c>
      <c r="O286" s="85"/>
    </row>
    <row r="287" spans="1:15" x14ac:dyDescent="0.35">
      <c r="A287" s="85"/>
      <c r="B287" s="85"/>
      <c r="C287" s="85"/>
      <c r="D287" s="85"/>
      <c r="E287" s="85"/>
      <c r="F287" s="85"/>
      <c r="G287" s="85"/>
      <c r="H287" s="85"/>
      <c r="J287" s="86" t="str">
        <f t="shared" si="19"/>
        <v/>
      </c>
      <c r="K287" s="86" t="str">
        <f t="shared" si="20"/>
        <v/>
      </c>
      <c r="L287" s="87"/>
      <c r="M287" s="87"/>
      <c r="N287" s="89" t="str">
        <f t="shared" si="23"/>
        <v/>
      </c>
      <c r="O287" s="85"/>
    </row>
    <row r="288" spans="1:15" x14ac:dyDescent="0.35">
      <c r="A288" s="85"/>
      <c r="B288" s="85"/>
      <c r="C288" s="85"/>
      <c r="D288" s="85"/>
      <c r="E288" s="85"/>
      <c r="F288" s="85"/>
      <c r="G288" s="85"/>
      <c r="H288" s="85"/>
      <c r="J288" s="86" t="str">
        <f t="shared" si="19"/>
        <v/>
      </c>
      <c r="K288" s="86" t="str">
        <f t="shared" si="20"/>
        <v/>
      </c>
      <c r="L288" s="87"/>
      <c r="M288" s="87"/>
      <c r="N288" s="89" t="str">
        <f t="shared" si="23"/>
        <v/>
      </c>
      <c r="O288" s="85"/>
    </row>
    <row r="289" spans="1:15" x14ac:dyDescent="0.35">
      <c r="A289" s="85"/>
      <c r="B289" s="85"/>
      <c r="C289" s="85"/>
      <c r="D289" s="85"/>
      <c r="E289" s="85"/>
      <c r="F289" s="85"/>
      <c r="G289" s="85"/>
      <c r="H289" s="85"/>
      <c r="J289" s="86" t="str">
        <f t="shared" si="19"/>
        <v/>
      </c>
      <c r="K289" s="86" t="str">
        <f t="shared" si="20"/>
        <v/>
      </c>
      <c r="L289" s="87"/>
      <c r="M289" s="87"/>
      <c r="N289" s="89" t="str">
        <f t="shared" si="23"/>
        <v/>
      </c>
      <c r="O289" s="85"/>
    </row>
    <row r="290" spans="1:15" x14ac:dyDescent="0.35">
      <c r="A290" s="85"/>
      <c r="B290" s="85"/>
      <c r="C290" s="85"/>
      <c r="D290" s="85"/>
      <c r="E290" s="85"/>
      <c r="F290" s="85"/>
      <c r="G290" s="85"/>
      <c r="H290" s="85"/>
      <c r="J290" s="86" t="str">
        <f t="shared" si="19"/>
        <v/>
      </c>
      <c r="K290" s="86" t="str">
        <f t="shared" si="20"/>
        <v/>
      </c>
      <c r="L290" s="87"/>
      <c r="M290" s="87"/>
      <c r="N290" s="89" t="str">
        <f t="shared" si="23"/>
        <v/>
      </c>
      <c r="O290" s="85"/>
    </row>
    <row r="291" spans="1:15" x14ac:dyDescent="0.35">
      <c r="A291" s="85"/>
      <c r="B291" s="85"/>
      <c r="C291" s="85"/>
      <c r="D291" s="85"/>
      <c r="E291" s="85"/>
      <c r="F291" s="85"/>
      <c r="G291" s="85"/>
      <c r="H291" s="85"/>
      <c r="J291" s="86" t="str">
        <f t="shared" si="19"/>
        <v/>
      </c>
      <c r="K291" s="86" t="str">
        <f t="shared" si="20"/>
        <v/>
      </c>
      <c r="L291" s="87"/>
      <c r="M291" s="87"/>
      <c r="N291" s="89" t="str">
        <f t="shared" si="23"/>
        <v/>
      </c>
      <c r="O291" s="85"/>
    </row>
    <row r="292" spans="1:15" x14ac:dyDescent="0.35">
      <c r="A292" s="85"/>
      <c r="B292" s="85"/>
      <c r="C292" s="85"/>
      <c r="D292" s="85"/>
      <c r="E292" s="85"/>
      <c r="F292" s="85"/>
      <c r="G292" s="85"/>
      <c r="H292" s="85"/>
      <c r="J292" s="86" t="str">
        <f t="shared" si="19"/>
        <v/>
      </c>
      <c r="K292" s="86" t="str">
        <f t="shared" si="20"/>
        <v/>
      </c>
      <c r="L292" s="87"/>
      <c r="M292" s="87"/>
      <c r="N292" s="89" t="str">
        <f t="shared" si="23"/>
        <v/>
      </c>
      <c r="O292" s="85"/>
    </row>
    <row r="293" spans="1:15" x14ac:dyDescent="0.35">
      <c r="A293" s="85"/>
      <c r="B293" s="85"/>
      <c r="C293" s="85"/>
      <c r="D293" s="85"/>
      <c r="E293" s="85"/>
      <c r="F293" s="85"/>
      <c r="G293" s="85"/>
      <c r="H293" s="85"/>
      <c r="J293" s="86" t="str">
        <f t="shared" si="19"/>
        <v/>
      </c>
      <c r="K293" s="86" t="str">
        <f t="shared" si="20"/>
        <v/>
      </c>
      <c r="L293" s="87"/>
      <c r="M293" s="87"/>
      <c r="N293" s="89" t="str">
        <f t="shared" si="23"/>
        <v/>
      </c>
      <c r="O293" s="85"/>
    </row>
    <row r="294" spans="1:15" x14ac:dyDescent="0.35">
      <c r="A294" s="85"/>
      <c r="B294" s="85"/>
      <c r="C294" s="85"/>
      <c r="D294" s="85"/>
      <c r="E294" s="85"/>
      <c r="F294" s="85"/>
      <c r="G294" s="85"/>
      <c r="H294" s="85"/>
      <c r="J294" s="86" t="str">
        <f t="shared" si="19"/>
        <v/>
      </c>
      <c r="K294" s="86" t="str">
        <f t="shared" si="20"/>
        <v/>
      </c>
      <c r="L294" s="87"/>
      <c r="M294" s="87"/>
      <c r="N294" s="89" t="str">
        <f t="shared" si="23"/>
        <v/>
      </c>
      <c r="O294" s="85"/>
    </row>
    <row r="295" spans="1:15" x14ac:dyDescent="0.35">
      <c r="A295" s="85"/>
      <c r="B295" s="85"/>
      <c r="C295" s="85"/>
      <c r="D295" s="85"/>
      <c r="E295" s="85"/>
      <c r="F295" s="85"/>
      <c r="G295" s="85"/>
      <c r="H295" s="85"/>
      <c r="J295" s="86" t="str">
        <f t="shared" si="19"/>
        <v/>
      </c>
      <c r="K295" s="86" t="str">
        <f t="shared" si="20"/>
        <v/>
      </c>
      <c r="L295" s="87"/>
      <c r="M295" s="87"/>
      <c r="N295" s="89" t="str">
        <f t="shared" si="23"/>
        <v/>
      </c>
      <c r="O295" s="85"/>
    </row>
    <row r="296" spans="1:15" x14ac:dyDescent="0.35">
      <c r="A296" s="85"/>
      <c r="B296" s="85"/>
      <c r="C296" s="85"/>
      <c r="D296" s="85"/>
      <c r="E296" s="85"/>
      <c r="F296" s="85"/>
      <c r="G296" s="85"/>
      <c r="H296" s="85"/>
      <c r="J296" s="86" t="str">
        <f t="shared" si="19"/>
        <v/>
      </c>
      <c r="K296" s="86" t="str">
        <f t="shared" si="20"/>
        <v/>
      </c>
      <c r="L296" s="87"/>
      <c r="M296" s="87"/>
      <c r="N296" s="89" t="str">
        <f t="shared" si="23"/>
        <v/>
      </c>
      <c r="O296" s="85"/>
    </row>
    <row r="297" spans="1:15" x14ac:dyDescent="0.35">
      <c r="A297" s="85"/>
      <c r="B297" s="85"/>
      <c r="C297" s="85"/>
      <c r="D297" s="85"/>
      <c r="E297" s="85"/>
      <c r="F297" s="85"/>
      <c r="G297" s="85"/>
      <c r="H297" s="85"/>
      <c r="J297" s="86" t="str">
        <f t="shared" si="19"/>
        <v/>
      </c>
      <c r="K297" s="86" t="str">
        <f t="shared" si="20"/>
        <v/>
      </c>
      <c r="L297" s="87"/>
      <c r="M297" s="87"/>
      <c r="N297" s="89" t="str">
        <f t="shared" si="23"/>
        <v/>
      </c>
      <c r="O297" s="85"/>
    </row>
    <row r="298" spans="1:15" x14ac:dyDescent="0.35">
      <c r="A298" s="85"/>
      <c r="B298" s="85"/>
      <c r="C298" s="85"/>
      <c r="D298" s="85"/>
      <c r="E298" s="85"/>
      <c r="F298" s="85"/>
      <c r="G298" s="85"/>
      <c r="H298" s="85"/>
      <c r="J298" s="86" t="str">
        <f t="shared" si="19"/>
        <v/>
      </c>
      <c r="K298" s="86" t="str">
        <f t="shared" si="20"/>
        <v/>
      </c>
      <c r="L298" s="87"/>
      <c r="M298" s="87"/>
      <c r="N298" s="89" t="str">
        <f t="shared" si="23"/>
        <v/>
      </c>
      <c r="O298" s="85"/>
    </row>
    <row r="299" spans="1:15" x14ac:dyDescent="0.35">
      <c r="A299" s="85"/>
      <c r="B299" s="85"/>
      <c r="C299" s="85"/>
      <c r="D299" s="85"/>
      <c r="E299" s="85"/>
      <c r="F299" s="85"/>
      <c r="G299" s="85"/>
      <c r="H299" s="85"/>
      <c r="J299" s="86" t="str">
        <f t="shared" si="19"/>
        <v/>
      </c>
      <c r="K299" s="86" t="str">
        <f t="shared" si="20"/>
        <v/>
      </c>
      <c r="L299" s="87"/>
      <c r="M299" s="87"/>
      <c r="N299" s="89" t="str">
        <f t="shared" si="23"/>
        <v/>
      </c>
      <c r="O299" s="85"/>
    </row>
    <row r="300" spans="1:15" x14ac:dyDescent="0.35">
      <c r="A300" s="85"/>
      <c r="B300" s="85"/>
      <c r="C300" s="85"/>
      <c r="D300" s="85"/>
      <c r="E300" s="85"/>
      <c r="F300" s="85"/>
      <c r="G300" s="85"/>
      <c r="H300" s="85"/>
      <c r="J300" s="86" t="str">
        <f t="shared" si="19"/>
        <v/>
      </c>
      <c r="K300" s="86" t="str">
        <f t="shared" si="20"/>
        <v/>
      </c>
      <c r="L300" s="87"/>
      <c r="M300" s="87"/>
      <c r="N300" s="89" t="str">
        <f t="shared" si="23"/>
        <v/>
      </c>
      <c r="O300" s="85"/>
    </row>
    <row r="301" spans="1:15" x14ac:dyDescent="0.35">
      <c r="A301" s="85"/>
      <c r="B301" s="85"/>
      <c r="C301" s="85"/>
      <c r="D301" s="85"/>
      <c r="E301" s="85"/>
      <c r="F301" s="85"/>
      <c r="G301" s="85"/>
      <c r="H301" s="85"/>
      <c r="J301" s="86" t="str">
        <f t="shared" si="19"/>
        <v/>
      </c>
      <c r="K301" s="86" t="str">
        <f t="shared" si="20"/>
        <v/>
      </c>
      <c r="L301" s="87"/>
      <c r="M301" s="87"/>
      <c r="N301" s="89" t="str">
        <f t="shared" si="23"/>
        <v/>
      </c>
      <c r="O301" s="85"/>
    </row>
    <row r="302" spans="1:15" x14ac:dyDescent="0.35">
      <c r="A302" s="85"/>
      <c r="B302" s="85"/>
      <c r="C302" s="85"/>
      <c r="D302" s="85"/>
      <c r="E302" s="85"/>
      <c r="F302" s="85"/>
      <c r="G302" s="85"/>
      <c r="H302" s="85"/>
      <c r="J302" s="86" t="str">
        <f t="shared" si="19"/>
        <v/>
      </c>
      <c r="K302" s="86" t="str">
        <f t="shared" si="20"/>
        <v/>
      </c>
      <c r="L302" s="87"/>
      <c r="M302" s="87"/>
      <c r="N302" s="89" t="str">
        <f t="shared" si="23"/>
        <v/>
      </c>
      <c r="O302" s="85"/>
    </row>
    <row r="303" spans="1:15" x14ac:dyDescent="0.35">
      <c r="A303" s="85"/>
      <c r="B303" s="85"/>
      <c r="C303" s="85"/>
      <c r="D303" s="85"/>
      <c r="E303" s="85"/>
      <c r="F303" s="85"/>
      <c r="G303" s="85"/>
      <c r="H303" s="85"/>
      <c r="J303" s="86" t="str">
        <f t="shared" si="19"/>
        <v/>
      </c>
      <c r="K303" s="86" t="str">
        <f t="shared" si="20"/>
        <v/>
      </c>
      <c r="L303" s="87"/>
      <c r="M303" s="87"/>
      <c r="N303" s="89" t="str">
        <f t="shared" si="23"/>
        <v/>
      </c>
      <c r="O303" s="85"/>
    </row>
    <row r="304" spans="1:15" x14ac:dyDescent="0.35">
      <c r="A304" s="85"/>
      <c r="B304" s="85"/>
      <c r="C304" s="85"/>
      <c r="D304" s="85"/>
      <c r="E304" s="85"/>
      <c r="F304" s="85"/>
      <c r="G304" s="85"/>
      <c r="H304" s="85"/>
      <c r="J304" s="86" t="str">
        <f t="shared" si="19"/>
        <v/>
      </c>
      <c r="K304" s="86" t="str">
        <f t="shared" si="20"/>
        <v/>
      </c>
      <c r="L304" s="87"/>
      <c r="M304" s="87"/>
      <c r="N304" s="89" t="str">
        <f t="shared" si="23"/>
        <v/>
      </c>
      <c r="O304" s="85"/>
    </row>
    <row r="305" spans="1:15" x14ac:dyDescent="0.35">
      <c r="A305" s="85"/>
      <c r="B305" s="85"/>
      <c r="C305" s="85"/>
      <c r="D305" s="85"/>
      <c r="E305" s="85"/>
      <c r="F305" s="85"/>
      <c r="G305" s="85"/>
      <c r="H305" s="85"/>
      <c r="J305" s="86" t="str">
        <f t="shared" si="19"/>
        <v/>
      </c>
      <c r="K305" s="86" t="str">
        <f t="shared" si="20"/>
        <v/>
      </c>
      <c r="L305" s="87"/>
      <c r="M305" s="87"/>
      <c r="N305" s="89" t="str">
        <f t="shared" si="23"/>
        <v/>
      </c>
      <c r="O305" s="85"/>
    </row>
    <row r="306" spans="1:15" x14ac:dyDescent="0.35">
      <c r="A306" s="85"/>
      <c r="B306" s="85"/>
      <c r="C306" s="85"/>
      <c r="D306" s="85"/>
      <c r="E306" s="85"/>
      <c r="F306" s="85"/>
      <c r="G306" s="85"/>
      <c r="H306" s="85"/>
      <c r="J306" s="86" t="str">
        <f t="shared" si="19"/>
        <v/>
      </c>
      <c r="K306" s="86" t="str">
        <f t="shared" si="20"/>
        <v/>
      </c>
      <c r="L306" s="87"/>
      <c r="M306" s="87"/>
      <c r="N306" s="89" t="str">
        <f t="shared" si="23"/>
        <v/>
      </c>
      <c r="O306" s="85"/>
    </row>
    <row r="307" spans="1:15" x14ac:dyDescent="0.35">
      <c r="A307" s="85"/>
      <c r="B307" s="85"/>
      <c r="C307" s="85"/>
      <c r="D307" s="85"/>
      <c r="E307" s="85"/>
      <c r="F307" s="85"/>
      <c r="G307" s="85"/>
      <c r="H307" s="85"/>
      <c r="J307" s="86" t="str">
        <f t="shared" si="19"/>
        <v/>
      </c>
      <c r="K307" s="86" t="str">
        <f t="shared" si="20"/>
        <v/>
      </c>
      <c r="L307" s="87"/>
      <c r="M307" s="87"/>
      <c r="N307" s="89" t="str">
        <f t="shared" si="23"/>
        <v/>
      </c>
      <c r="O307" s="85"/>
    </row>
    <row r="308" spans="1:15" x14ac:dyDescent="0.35">
      <c r="A308" s="85"/>
      <c r="B308" s="85"/>
      <c r="C308" s="85"/>
      <c r="D308" s="85"/>
      <c r="E308" s="85"/>
      <c r="F308" s="85"/>
      <c r="G308" s="85"/>
      <c r="H308" s="85"/>
      <c r="J308" s="86" t="str">
        <f t="shared" si="19"/>
        <v/>
      </c>
      <c r="K308" s="86" t="str">
        <f t="shared" si="20"/>
        <v/>
      </c>
      <c r="L308" s="87"/>
      <c r="M308" s="87"/>
      <c r="N308" s="89" t="str">
        <f t="shared" si="23"/>
        <v/>
      </c>
      <c r="O308" s="85"/>
    </row>
    <row r="309" spans="1:15" x14ac:dyDescent="0.35">
      <c r="A309" s="85"/>
      <c r="B309" s="85"/>
      <c r="C309" s="85"/>
      <c r="D309" s="85"/>
      <c r="E309" s="85"/>
      <c r="F309" s="85"/>
      <c r="G309" s="85"/>
      <c r="H309" s="85"/>
      <c r="J309" s="86" t="str">
        <f t="shared" si="19"/>
        <v/>
      </c>
      <c r="K309" s="86" t="str">
        <f t="shared" si="20"/>
        <v/>
      </c>
      <c r="L309" s="87"/>
      <c r="M309" s="87"/>
      <c r="N309" s="89" t="str">
        <f t="shared" si="23"/>
        <v/>
      </c>
      <c r="O309" s="85"/>
    </row>
    <row r="310" spans="1:15" x14ac:dyDescent="0.35">
      <c r="A310" s="85"/>
      <c r="B310" s="85"/>
      <c r="C310" s="85"/>
      <c r="D310" s="85"/>
      <c r="E310" s="85"/>
      <c r="F310" s="85"/>
      <c r="G310" s="85"/>
      <c r="H310" s="85"/>
      <c r="J310" s="86" t="str">
        <f t="shared" si="19"/>
        <v/>
      </c>
      <c r="K310" s="86" t="str">
        <f t="shared" si="20"/>
        <v/>
      </c>
      <c r="L310" s="87"/>
      <c r="M310" s="87"/>
      <c r="N310" s="89" t="str">
        <f t="shared" si="23"/>
        <v/>
      </c>
      <c r="O310" s="85"/>
    </row>
    <row r="311" spans="1:15" x14ac:dyDescent="0.35">
      <c r="A311" s="85"/>
      <c r="B311" s="85"/>
      <c r="C311" s="85"/>
      <c r="D311" s="85"/>
      <c r="E311" s="85"/>
      <c r="F311" s="85"/>
      <c r="G311" s="85"/>
      <c r="H311" s="85"/>
      <c r="J311" s="86" t="str">
        <f t="shared" si="19"/>
        <v/>
      </c>
      <c r="K311" s="86" t="str">
        <f t="shared" si="20"/>
        <v/>
      </c>
      <c r="L311" s="87"/>
      <c r="M311" s="87"/>
      <c r="N311" s="89" t="str">
        <f t="shared" si="23"/>
        <v/>
      </c>
      <c r="O311" s="85"/>
    </row>
    <row r="312" spans="1:15" x14ac:dyDescent="0.35">
      <c r="A312" s="85"/>
      <c r="B312" s="85"/>
      <c r="C312" s="85"/>
      <c r="D312" s="85"/>
      <c r="E312" s="85"/>
      <c r="F312" s="85"/>
      <c r="G312" s="85"/>
      <c r="H312" s="85"/>
      <c r="J312" s="86" t="str">
        <f t="shared" si="19"/>
        <v/>
      </c>
      <c r="K312" s="86" t="str">
        <f t="shared" si="20"/>
        <v/>
      </c>
      <c r="L312" s="87"/>
      <c r="M312" s="87"/>
      <c r="N312" s="89" t="str">
        <f t="shared" si="23"/>
        <v/>
      </c>
      <c r="O312" s="85"/>
    </row>
    <row r="313" spans="1:15" x14ac:dyDescent="0.35">
      <c r="A313" s="85"/>
      <c r="B313" s="85"/>
      <c r="C313" s="85"/>
      <c r="D313" s="85"/>
      <c r="E313" s="85"/>
      <c r="F313" s="85"/>
      <c r="G313" s="85"/>
      <c r="H313" s="85"/>
      <c r="J313" s="86" t="str">
        <f t="shared" si="19"/>
        <v/>
      </c>
      <c r="K313" s="86" t="str">
        <f t="shared" si="20"/>
        <v/>
      </c>
      <c r="L313" s="87"/>
      <c r="M313" s="87"/>
      <c r="N313" s="89" t="str">
        <f t="shared" si="23"/>
        <v/>
      </c>
      <c r="O313" s="85"/>
    </row>
    <row r="314" spans="1:15" x14ac:dyDescent="0.35">
      <c r="A314" s="85"/>
      <c r="B314" s="85"/>
      <c r="C314" s="85"/>
      <c r="D314" s="85"/>
      <c r="E314" s="85"/>
      <c r="F314" s="85"/>
      <c r="G314" s="85"/>
      <c r="H314" s="85"/>
      <c r="J314" s="86" t="str">
        <f t="shared" si="19"/>
        <v/>
      </c>
      <c r="K314" s="86" t="str">
        <f t="shared" si="20"/>
        <v/>
      </c>
      <c r="L314" s="87"/>
      <c r="M314" s="87"/>
      <c r="N314" s="89" t="str">
        <f t="shared" si="23"/>
        <v/>
      </c>
      <c r="O314" s="85"/>
    </row>
    <row r="315" spans="1:15" x14ac:dyDescent="0.35">
      <c r="A315" s="85"/>
      <c r="B315" s="85"/>
      <c r="C315" s="85"/>
      <c r="D315" s="85"/>
      <c r="E315" s="85"/>
      <c r="F315" s="85"/>
      <c r="G315" s="85"/>
      <c r="H315" s="85"/>
      <c r="J315" s="86" t="str">
        <f t="shared" si="19"/>
        <v/>
      </c>
      <c r="K315" s="86" t="str">
        <f t="shared" si="20"/>
        <v/>
      </c>
      <c r="L315" s="87"/>
      <c r="M315" s="87"/>
      <c r="N315" s="89" t="str">
        <f t="shared" si="23"/>
        <v/>
      </c>
      <c r="O315" s="85"/>
    </row>
    <row r="316" spans="1:15" x14ac:dyDescent="0.35">
      <c r="A316" s="85"/>
      <c r="B316" s="85"/>
      <c r="C316" s="85"/>
      <c r="D316" s="85"/>
      <c r="E316" s="85"/>
      <c r="F316" s="85"/>
      <c r="G316" s="85"/>
      <c r="H316" s="85"/>
      <c r="J316" s="86" t="str">
        <f t="shared" si="19"/>
        <v/>
      </c>
      <c r="K316" s="86" t="str">
        <f t="shared" si="20"/>
        <v/>
      </c>
      <c r="L316" s="87"/>
      <c r="M316" s="87"/>
      <c r="N316" s="89" t="str">
        <f t="shared" si="23"/>
        <v/>
      </c>
      <c r="O316" s="85"/>
    </row>
    <row r="317" spans="1:15" x14ac:dyDescent="0.35">
      <c r="A317" s="85"/>
      <c r="B317" s="85"/>
      <c r="C317" s="85"/>
      <c r="D317" s="85"/>
      <c r="E317" s="85"/>
      <c r="F317" s="85"/>
      <c r="G317" s="85"/>
      <c r="H317" s="85"/>
      <c r="J317" s="86" t="str">
        <f t="shared" si="19"/>
        <v/>
      </c>
      <c r="K317" s="86" t="str">
        <f t="shared" si="20"/>
        <v/>
      </c>
      <c r="L317" s="87"/>
      <c r="M317" s="87"/>
      <c r="N317" s="89" t="str">
        <f t="shared" si="23"/>
        <v/>
      </c>
      <c r="O317" s="85"/>
    </row>
    <row r="318" spans="1:15" x14ac:dyDescent="0.35">
      <c r="A318" s="85"/>
      <c r="B318" s="85"/>
      <c r="C318" s="85"/>
      <c r="D318" s="85"/>
      <c r="E318" s="85"/>
      <c r="F318" s="85"/>
      <c r="G318" s="85"/>
      <c r="H318" s="85"/>
      <c r="J318" s="86" t="str">
        <f t="shared" si="19"/>
        <v/>
      </c>
      <c r="K318" s="86" t="str">
        <f t="shared" si="20"/>
        <v/>
      </c>
      <c r="L318" s="87"/>
      <c r="M318" s="87"/>
      <c r="N318" s="89" t="str">
        <f t="shared" si="23"/>
        <v/>
      </c>
      <c r="O318" s="85"/>
    </row>
    <row r="319" spans="1:15" x14ac:dyDescent="0.35">
      <c r="A319" s="85"/>
      <c r="B319" s="85"/>
      <c r="C319" s="85"/>
      <c r="D319" s="85"/>
      <c r="E319" s="85"/>
      <c r="F319" s="85"/>
      <c r="G319" s="85"/>
      <c r="H319" s="85"/>
      <c r="J319" s="86" t="str">
        <f t="shared" si="19"/>
        <v/>
      </c>
      <c r="K319" s="86" t="str">
        <f t="shared" si="20"/>
        <v/>
      </c>
      <c r="L319" s="87"/>
      <c r="M319" s="87"/>
      <c r="N319" s="89" t="str">
        <f t="shared" si="23"/>
        <v/>
      </c>
      <c r="O319" s="85"/>
    </row>
    <row r="320" spans="1:15" x14ac:dyDescent="0.35">
      <c r="A320" s="85"/>
      <c r="B320" s="85"/>
      <c r="C320" s="85"/>
      <c r="D320" s="85"/>
      <c r="E320" s="85"/>
      <c r="F320" s="85"/>
      <c r="G320" s="85"/>
      <c r="H320" s="85"/>
      <c r="J320" s="86" t="str">
        <f t="shared" si="19"/>
        <v/>
      </c>
      <c r="K320" s="86" t="str">
        <f t="shared" si="20"/>
        <v/>
      </c>
      <c r="L320" s="87"/>
      <c r="M320" s="87"/>
      <c r="N320" s="89" t="str">
        <f t="shared" si="23"/>
        <v/>
      </c>
      <c r="O320" s="85"/>
    </row>
    <row r="321" spans="1:15" x14ac:dyDescent="0.35">
      <c r="A321" s="85"/>
      <c r="B321" s="85"/>
      <c r="C321" s="85"/>
      <c r="D321" s="85"/>
      <c r="E321" s="85"/>
      <c r="F321" s="85"/>
      <c r="G321" s="85"/>
      <c r="H321" s="85"/>
      <c r="J321" s="86" t="str">
        <f t="shared" si="19"/>
        <v/>
      </c>
      <c r="K321" s="86" t="str">
        <f t="shared" si="20"/>
        <v/>
      </c>
      <c r="L321" s="87"/>
      <c r="M321" s="87"/>
      <c r="N321" s="89" t="str">
        <f t="shared" si="23"/>
        <v/>
      </c>
      <c r="O321" s="85"/>
    </row>
    <row r="322" spans="1:15" x14ac:dyDescent="0.35">
      <c r="A322" s="85"/>
      <c r="B322" s="85"/>
      <c r="C322" s="85"/>
      <c r="D322" s="85"/>
      <c r="E322" s="85"/>
      <c r="F322" s="85"/>
      <c r="G322" s="85"/>
      <c r="H322" s="85"/>
      <c r="J322" s="86" t="str">
        <f t="shared" si="19"/>
        <v/>
      </c>
      <c r="K322" s="86" t="str">
        <f t="shared" si="20"/>
        <v/>
      </c>
      <c r="L322" s="87"/>
      <c r="M322" s="87"/>
      <c r="N322" s="89" t="str">
        <f t="shared" si="23"/>
        <v/>
      </c>
      <c r="O322" s="85"/>
    </row>
    <row r="323" spans="1:15" x14ac:dyDescent="0.35">
      <c r="A323" s="85"/>
      <c r="B323" s="85"/>
      <c r="C323" s="85"/>
      <c r="D323" s="85"/>
      <c r="E323" s="85"/>
      <c r="F323" s="85"/>
      <c r="G323" s="85"/>
      <c r="H323" s="85"/>
      <c r="J323" s="86" t="str">
        <f t="shared" si="19"/>
        <v/>
      </c>
      <c r="K323" s="86" t="str">
        <f t="shared" si="20"/>
        <v/>
      </c>
      <c r="L323" s="87"/>
      <c r="M323" s="87"/>
      <c r="N323" s="89" t="str">
        <f t="shared" si="23"/>
        <v/>
      </c>
      <c r="O323" s="85"/>
    </row>
    <row r="324" spans="1:15" x14ac:dyDescent="0.35">
      <c r="A324" s="85"/>
      <c r="B324" s="85"/>
      <c r="C324" s="85"/>
      <c r="D324" s="85"/>
      <c r="E324" s="85"/>
      <c r="F324" s="85"/>
      <c r="G324" s="85"/>
      <c r="H324" s="85"/>
      <c r="J324" s="86" t="str">
        <f t="shared" si="19"/>
        <v/>
      </c>
      <c r="K324" s="86" t="str">
        <f t="shared" si="20"/>
        <v/>
      </c>
      <c r="L324" s="87"/>
      <c r="M324" s="87"/>
      <c r="N324" s="89" t="str">
        <f t="shared" si="23"/>
        <v/>
      </c>
      <c r="O324" s="85"/>
    </row>
    <row r="325" spans="1:15" x14ac:dyDescent="0.35">
      <c r="A325" s="85"/>
      <c r="B325" s="85"/>
      <c r="C325" s="85"/>
      <c r="D325" s="85"/>
      <c r="E325" s="85"/>
      <c r="F325" s="85"/>
      <c r="G325" s="85"/>
      <c r="H325" s="85"/>
      <c r="J325" s="86" t="str">
        <f t="shared" si="19"/>
        <v/>
      </c>
      <c r="K325" s="86" t="str">
        <f t="shared" si="20"/>
        <v/>
      </c>
      <c r="L325" s="87"/>
      <c r="M325" s="87"/>
      <c r="N325" s="89" t="str">
        <f t="shared" si="23"/>
        <v/>
      </c>
      <c r="O325" s="85"/>
    </row>
    <row r="326" spans="1:15" x14ac:dyDescent="0.35">
      <c r="A326" s="85"/>
      <c r="B326" s="85"/>
      <c r="C326" s="85"/>
      <c r="D326" s="85"/>
      <c r="E326" s="85"/>
      <c r="F326" s="85"/>
      <c r="G326" s="85"/>
      <c r="H326" s="85"/>
      <c r="J326" s="86" t="str">
        <f t="shared" si="19"/>
        <v/>
      </c>
      <c r="K326" s="86" t="str">
        <f t="shared" si="20"/>
        <v/>
      </c>
      <c r="L326" s="87"/>
      <c r="M326" s="87"/>
      <c r="N326" s="89" t="str">
        <f t="shared" si="23"/>
        <v/>
      </c>
      <c r="O326" s="85"/>
    </row>
    <row r="327" spans="1:15" x14ac:dyDescent="0.35">
      <c r="A327" s="85"/>
      <c r="B327" s="85"/>
      <c r="C327" s="85"/>
      <c r="D327" s="85"/>
      <c r="E327" s="85"/>
      <c r="F327" s="85"/>
      <c r="G327" s="85"/>
      <c r="H327" s="85"/>
      <c r="J327" s="86" t="str">
        <f t="shared" ref="J327:J390" si="24">IF($I327="B","Baixa",IF($I327="M","Média",IF($I327="","","Alta")))</f>
        <v/>
      </c>
      <c r="K327" s="86" t="str">
        <f t="shared" ref="K327:K390" si="25">IF(ISBLANK(F327),"",IF(F327="ALI",IF(I327="B",7,IF(I327="M",10,15)),IF(F327="AIE",IF(I327="B",5,IF(I327="M",7,10)),IF(F327="SE",IF(I327="B",4,IF(I327="M",5,7)),IF(OR(F327="EE",F327="CE"),IF(I327="B",3,IF(I327="M",4,6)))))))</f>
        <v/>
      </c>
      <c r="L327" s="87"/>
      <c r="M327" s="87"/>
      <c r="N327" s="89" t="str">
        <f t="shared" si="23"/>
        <v/>
      </c>
      <c r="O327" s="85"/>
    </row>
    <row r="328" spans="1:15" x14ac:dyDescent="0.35">
      <c r="A328" s="85"/>
      <c r="B328" s="85"/>
      <c r="C328" s="85"/>
      <c r="D328" s="85"/>
      <c r="E328" s="85"/>
      <c r="F328" s="85"/>
      <c r="G328" s="85"/>
      <c r="H328" s="85"/>
      <c r="J328" s="86" t="str">
        <f t="shared" si="24"/>
        <v/>
      </c>
      <c r="K328" s="86" t="str">
        <f t="shared" si="25"/>
        <v/>
      </c>
      <c r="L328" s="87"/>
      <c r="M328" s="87"/>
      <c r="N328" s="89" t="str">
        <f t="shared" ref="N328:N391" si="26">IF(OR(D328="Não Conta",E328="",E328="Refinamento"),"",K328*L328)</f>
        <v/>
      </c>
      <c r="O328" s="85"/>
    </row>
    <row r="329" spans="1:15" x14ac:dyDescent="0.35">
      <c r="A329" s="85"/>
      <c r="B329" s="85"/>
      <c r="C329" s="85"/>
      <c r="D329" s="85"/>
      <c r="E329" s="85"/>
      <c r="F329" s="85"/>
      <c r="G329" s="85"/>
      <c r="H329" s="85"/>
      <c r="J329" s="86" t="str">
        <f t="shared" si="24"/>
        <v/>
      </c>
      <c r="K329" s="86" t="str">
        <f t="shared" si="25"/>
        <v/>
      </c>
      <c r="L329" s="87"/>
      <c r="M329" s="87"/>
      <c r="N329" s="89" t="str">
        <f t="shared" si="26"/>
        <v/>
      </c>
      <c r="O329" s="85"/>
    </row>
    <row r="330" spans="1:15" x14ac:dyDescent="0.35">
      <c r="A330" s="85"/>
      <c r="B330" s="85"/>
      <c r="C330" s="85"/>
      <c r="D330" s="85"/>
      <c r="E330" s="85"/>
      <c r="F330" s="85"/>
      <c r="G330" s="85"/>
      <c r="H330" s="85"/>
      <c r="J330" s="86" t="str">
        <f t="shared" si="24"/>
        <v/>
      </c>
      <c r="K330" s="86" t="str">
        <f t="shared" si="25"/>
        <v/>
      </c>
      <c r="L330" s="87"/>
      <c r="M330" s="87"/>
      <c r="N330" s="89" t="str">
        <f t="shared" si="26"/>
        <v/>
      </c>
      <c r="O330" s="85"/>
    </row>
    <row r="331" spans="1:15" x14ac:dyDescent="0.35">
      <c r="A331" s="85"/>
      <c r="B331" s="85"/>
      <c r="C331" s="85"/>
      <c r="D331" s="85"/>
      <c r="E331" s="85"/>
      <c r="F331" s="85"/>
      <c r="G331" s="85"/>
      <c r="H331" s="85"/>
      <c r="J331" s="86" t="str">
        <f t="shared" si="24"/>
        <v/>
      </c>
      <c r="K331" s="86" t="str">
        <f t="shared" si="25"/>
        <v/>
      </c>
      <c r="L331" s="87"/>
      <c r="M331" s="87"/>
      <c r="N331" s="89" t="str">
        <f t="shared" si="26"/>
        <v/>
      </c>
      <c r="O331" s="85"/>
    </row>
    <row r="332" spans="1:15" x14ac:dyDescent="0.35">
      <c r="A332" s="85"/>
      <c r="B332" s="85"/>
      <c r="C332" s="85"/>
      <c r="D332" s="85"/>
      <c r="E332" s="85"/>
      <c r="F332" s="85"/>
      <c r="G332" s="85"/>
      <c r="H332" s="85"/>
      <c r="J332" s="86" t="str">
        <f t="shared" si="24"/>
        <v/>
      </c>
      <c r="K332" s="86" t="str">
        <f t="shared" si="25"/>
        <v/>
      </c>
      <c r="L332" s="87"/>
      <c r="M332" s="87"/>
      <c r="N332" s="89" t="str">
        <f t="shared" si="26"/>
        <v/>
      </c>
      <c r="O332" s="85"/>
    </row>
    <row r="333" spans="1:15" x14ac:dyDescent="0.35">
      <c r="A333" s="85"/>
      <c r="B333" s="85"/>
      <c r="C333" s="85"/>
      <c r="D333" s="85"/>
      <c r="E333" s="85"/>
      <c r="F333" s="85"/>
      <c r="G333" s="85"/>
      <c r="H333" s="85"/>
      <c r="J333" s="86" t="str">
        <f t="shared" si="24"/>
        <v/>
      </c>
      <c r="K333" s="86" t="str">
        <f t="shared" si="25"/>
        <v/>
      </c>
      <c r="L333" s="87"/>
      <c r="M333" s="87"/>
      <c r="N333" s="89" t="str">
        <f t="shared" si="26"/>
        <v/>
      </c>
      <c r="O333" s="85"/>
    </row>
    <row r="334" spans="1:15" x14ac:dyDescent="0.35">
      <c r="A334" s="85"/>
      <c r="B334" s="85"/>
      <c r="C334" s="85"/>
      <c r="D334" s="85"/>
      <c r="E334" s="85"/>
      <c r="F334" s="85"/>
      <c r="G334" s="85"/>
      <c r="H334" s="85"/>
      <c r="J334" s="86" t="str">
        <f t="shared" si="24"/>
        <v/>
      </c>
      <c r="K334" s="86" t="str">
        <f t="shared" si="25"/>
        <v/>
      </c>
      <c r="L334" s="87"/>
      <c r="M334" s="87"/>
      <c r="N334" s="89" t="str">
        <f t="shared" si="26"/>
        <v/>
      </c>
      <c r="O334" s="85"/>
    </row>
    <row r="335" spans="1:15" x14ac:dyDescent="0.35">
      <c r="A335" s="85"/>
      <c r="B335" s="85"/>
      <c r="C335" s="85"/>
      <c r="D335" s="85"/>
      <c r="E335" s="85"/>
      <c r="F335" s="85"/>
      <c r="G335" s="85"/>
      <c r="H335" s="85"/>
      <c r="J335" s="86" t="str">
        <f t="shared" si="24"/>
        <v/>
      </c>
      <c r="K335" s="86" t="str">
        <f t="shared" si="25"/>
        <v/>
      </c>
      <c r="L335" s="87"/>
      <c r="M335" s="87"/>
      <c r="N335" s="89" t="str">
        <f t="shared" si="26"/>
        <v/>
      </c>
      <c r="O335" s="85"/>
    </row>
    <row r="336" spans="1:15" x14ac:dyDescent="0.35">
      <c r="A336" s="85"/>
      <c r="B336" s="85"/>
      <c r="C336" s="85"/>
      <c r="D336" s="85"/>
      <c r="E336" s="85"/>
      <c r="F336" s="85"/>
      <c r="G336" s="85"/>
      <c r="H336" s="85"/>
      <c r="J336" s="86" t="str">
        <f t="shared" si="24"/>
        <v/>
      </c>
      <c r="K336" s="86" t="str">
        <f t="shared" si="25"/>
        <v/>
      </c>
      <c r="L336" s="87"/>
      <c r="M336" s="87"/>
      <c r="N336" s="89" t="str">
        <f t="shared" si="26"/>
        <v/>
      </c>
      <c r="O336" s="85"/>
    </row>
    <row r="337" spans="1:15" x14ac:dyDescent="0.35">
      <c r="A337" s="85"/>
      <c r="B337" s="85"/>
      <c r="C337" s="85"/>
      <c r="D337" s="85"/>
      <c r="E337" s="85"/>
      <c r="F337" s="85"/>
      <c r="G337" s="85"/>
      <c r="H337" s="85"/>
      <c r="J337" s="86" t="str">
        <f t="shared" si="24"/>
        <v/>
      </c>
      <c r="K337" s="86" t="str">
        <f t="shared" si="25"/>
        <v/>
      </c>
      <c r="L337" s="87"/>
      <c r="M337" s="87"/>
      <c r="N337" s="89" t="str">
        <f t="shared" si="26"/>
        <v/>
      </c>
      <c r="O337" s="85"/>
    </row>
    <row r="338" spans="1:15" x14ac:dyDescent="0.35">
      <c r="A338" s="85"/>
      <c r="B338" s="85"/>
      <c r="C338" s="85"/>
      <c r="D338" s="85"/>
      <c r="E338" s="85"/>
      <c r="F338" s="85"/>
      <c r="G338" s="85"/>
      <c r="H338" s="85"/>
      <c r="J338" s="86" t="str">
        <f t="shared" si="24"/>
        <v/>
      </c>
      <c r="K338" s="86" t="str">
        <f t="shared" si="25"/>
        <v/>
      </c>
      <c r="L338" s="87"/>
      <c r="M338" s="87"/>
      <c r="N338" s="89" t="str">
        <f t="shared" si="26"/>
        <v/>
      </c>
      <c r="O338" s="85"/>
    </row>
    <row r="339" spans="1:15" x14ac:dyDescent="0.35">
      <c r="A339" s="85"/>
      <c r="B339" s="85"/>
      <c r="C339" s="85"/>
      <c r="D339" s="85"/>
      <c r="E339" s="85"/>
      <c r="F339" s="85"/>
      <c r="G339" s="85"/>
      <c r="H339" s="85"/>
      <c r="J339" s="86" t="str">
        <f t="shared" si="24"/>
        <v/>
      </c>
      <c r="K339" s="86" t="str">
        <f t="shared" si="25"/>
        <v/>
      </c>
      <c r="L339" s="87"/>
      <c r="M339" s="87"/>
      <c r="N339" s="89" t="str">
        <f t="shared" si="26"/>
        <v/>
      </c>
      <c r="O339" s="85"/>
    </row>
    <row r="340" spans="1:15" x14ac:dyDescent="0.35">
      <c r="A340" s="85"/>
      <c r="B340" s="85"/>
      <c r="C340" s="85"/>
      <c r="D340" s="85"/>
      <c r="E340" s="85"/>
      <c r="F340" s="85"/>
      <c r="G340" s="85"/>
      <c r="H340" s="85"/>
      <c r="J340" s="86" t="str">
        <f t="shared" si="24"/>
        <v/>
      </c>
      <c r="K340" s="86" t="str">
        <f t="shared" si="25"/>
        <v/>
      </c>
      <c r="L340" s="87"/>
      <c r="M340" s="87"/>
      <c r="N340" s="89" t="str">
        <f t="shared" si="26"/>
        <v/>
      </c>
      <c r="O340" s="85"/>
    </row>
    <row r="341" spans="1:15" x14ac:dyDescent="0.35">
      <c r="A341" s="85"/>
      <c r="B341" s="85"/>
      <c r="C341" s="85"/>
      <c r="D341" s="85"/>
      <c r="E341" s="85"/>
      <c r="F341" s="85"/>
      <c r="G341" s="85"/>
      <c r="H341" s="85"/>
      <c r="J341" s="86" t="str">
        <f t="shared" si="24"/>
        <v/>
      </c>
      <c r="K341" s="86" t="str">
        <f t="shared" si="25"/>
        <v/>
      </c>
      <c r="L341" s="87"/>
      <c r="M341" s="87"/>
      <c r="N341" s="89" t="str">
        <f t="shared" si="26"/>
        <v/>
      </c>
      <c r="O341" s="85"/>
    </row>
    <row r="342" spans="1:15" x14ac:dyDescent="0.35">
      <c r="A342" s="85"/>
      <c r="B342" s="85"/>
      <c r="C342" s="85"/>
      <c r="D342" s="85"/>
      <c r="E342" s="85"/>
      <c r="F342" s="85"/>
      <c r="G342" s="85"/>
      <c r="H342" s="85"/>
      <c r="J342" s="86" t="str">
        <f t="shared" si="24"/>
        <v/>
      </c>
      <c r="K342" s="86" t="str">
        <f t="shared" si="25"/>
        <v/>
      </c>
      <c r="L342" s="87"/>
      <c r="M342" s="87"/>
      <c r="N342" s="89" t="str">
        <f t="shared" si="26"/>
        <v/>
      </c>
      <c r="O342" s="85"/>
    </row>
    <row r="343" spans="1:15" x14ac:dyDescent="0.35">
      <c r="A343" s="85"/>
      <c r="B343" s="85"/>
      <c r="C343" s="85"/>
      <c r="D343" s="85"/>
      <c r="E343" s="85"/>
      <c r="F343" s="85"/>
      <c r="G343" s="85"/>
      <c r="H343" s="85"/>
      <c r="J343" s="86" t="str">
        <f t="shared" si="24"/>
        <v/>
      </c>
      <c r="K343" s="86" t="str">
        <f t="shared" si="25"/>
        <v/>
      </c>
      <c r="L343" s="87"/>
      <c r="M343" s="87"/>
      <c r="N343" s="89" t="str">
        <f t="shared" si="26"/>
        <v/>
      </c>
      <c r="O343" s="85"/>
    </row>
    <row r="344" spans="1:15" x14ac:dyDescent="0.35">
      <c r="A344" s="85"/>
      <c r="B344" s="85"/>
      <c r="C344" s="85"/>
      <c r="D344" s="85"/>
      <c r="E344" s="85"/>
      <c r="F344" s="85"/>
      <c r="G344" s="85"/>
      <c r="H344" s="85"/>
      <c r="J344" s="86" t="str">
        <f t="shared" si="24"/>
        <v/>
      </c>
      <c r="K344" s="86" t="str">
        <f t="shared" si="25"/>
        <v/>
      </c>
      <c r="L344" s="87"/>
      <c r="M344" s="87"/>
      <c r="N344" s="89" t="str">
        <f t="shared" si="26"/>
        <v/>
      </c>
      <c r="O344" s="85"/>
    </row>
    <row r="345" spans="1:15" x14ac:dyDescent="0.35">
      <c r="A345" s="85"/>
      <c r="B345" s="85"/>
      <c r="C345" s="85"/>
      <c r="D345" s="85"/>
      <c r="E345" s="85"/>
      <c r="F345" s="85"/>
      <c r="G345" s="85"/>
      <c r="H345" s="85"/>
      <c r="J345" s="86" t="str">
        <f t="shared" si="24"/>
        <v/>
      </c>
      <c r="K345" s="86" t="str">
        <f t="shared" si="25"/>
        <v/>
      </c>
      <c r="L345" s="87"/>
      <c r="M345" s="87"/>
      <c r="N345" s="89" t="str">
        <f t="shared" si="26"/>
        <v/>
      </c>
      <c r="O345" s="85"/>
    </row>
    <row r="346" spans="1:15" x14ac:dyDescent="0.35">
      <c r="A346" s="85"/>
      <c r="B346" s="85"/>
      <c r="C346" s="85"/>
      <c r="D346" s="85"/>
      <c r="E346" s="85"/>
      <c r="F346" s="85"/>
      <c r="G346" s="85"/>
      <c r="H346" s="85"/>
      <c r="J346" s="86" t="str">
        <f t="shared" si="24"/>
        <v/>
      </c>
      <c r="K346" s="86" t="str">
        <f t="shared" si="25"/>
        <v/>
      </c>
      <c r="L346" s="87"/>
      <c r="M346" s="87"/>
      <c r="N346" s="89" t="str">
        <f t="shared" si="26"/>
        <v/>
      </c>
      <c r="O346" s="85"/>
    </row>
    <row r="347" spans="1:15" x14ac:dyDescent="0.35">
      <c r="A347" s="85"/>
      <c r="B347" s="85"/>
      <c r="C347" s="85"/>
      <c r="D347" s="85"/>
      <c r="E347" s="85"/>
      <c r="F347" s="85"/>
      <c r="G347" s="85"/>
      <c r="H347" s="85"/>
      <c r="J347" s="86" t="str">
        <f t="shared" si="24"/>
        <v/>
      </c>
      <c r="K347" s="86" t="str">
        <f t="shared" si="25"/>
        <v/>
      </c>
      <c r="L347" s="87"/>
      <c r="M347" s="87"/>
      <c r="N347" s="89" t="str">
        <f t="shared" si="26"/>
        <v/>
      </c>
      <c r="O347" s="85"/>
    </row>
    <row r="348" spans="1:15" x14ac:dyDescent="0.35">
      <c r="A348" s="85"/>
      <c r="B348" s="85"/>
      <c r="C348" s="85"/>
      <c r="D348" s="85"/>
      <c r="E348" s="85"/>
      <c r="F348" s="85"/>
      <c r="G348" s="85"/>
      <c r="H348" s="85"/>
      <c r="J348" s="86" t="str">
        <f t="shared" si="24"/>
        <v/>
      </c>
      <c r="K348" s="86" t="str">
        <f t="shared" si="25"/>
        <v/>
      </c>
      <c r="L348" s="87"/>
      <c r="M348" s="87"/>
      <c r="N348" s="89" t="str">
        <f t="shared" si="26"/>
        <v/>
      </c>
      <c r="O348" s="85"/>
    </row>
    <row r="349" spans="1:15" x14ac:dyDescent="0.35">
      <c r="A349" s="85"/>
      <c r="B349" s="85"/>
      <c r="C349" s="85"/>
      <c r="D349" s="85"/>
      <c r="E349" s="85"/>
      <c r="F349" s="85"/>
      <c r="G349" s="85"/>
      <c r="H349" s="85"/>
      <c r="J349" s="86" t="str">
        <f t="shared" si="24"/>
        <v/>
      </c>
      <c r="K349" s="86" t="str">
        <f t="shared" si="25"/>
        <v/>
      </c>
      <c r="L349" s="87"/>
      <c r="M349" s="87"/>
      <c r="N349" s="89" t="str">
        <f t="shared" si="26"/>
        <v/>
      </c>
      <c r="O349" s="85"/>
    </row>
    <row r="350" spans="1:15" x14ac:dyDescent="0.35">
      <c r="A350" s="85"/>
      <c r="B350" s="85"/>
      <c r="C350" s="85"/>
      <c r="D350" s="85"/>
      <c r="E350" s="85"/>
      <c r="F350" s="85"/>
      <c r="G350" s="85"/>
      <c r="H350" s="85"/>
      <c r="J350" s="86" t="str">
        <f t="shared" si="24"/>
        <v/>
      </c>
      <c r="K350" s="86" t="str">
        <f t="shared" si="25"/>
        <v/>
      </c>
      <c r="L350" s="87"/>
      <c r="M350" s="87"/>
      <c r="N350" s="89" t="str">
        <f t="shared" si="26"/>
        <v/>
      </c>
      <c r="O350" s="85"/>
    </row>
    <row r="351" spans="1:15" x14ac:dyDescent="0.35">
      <c r="A351" s="85"/>
      <c r="B351" s="85"/>
      <c r="C351" s="85"/>
      <c r="D351" s="85"/>
      <c r="E351" s="85"/>
      <c r="F351" s="85"/>
      <c r="G351" s="85"/>
      <c r="H351" s="85"/>
      <c r="J351" s="86" t="str">
        <f t="shared" si="24"/>
        <v/>
      </c>
      <c r="K351" s="86" t="str">
        <f t="shared" si="25"/>
        <v/>
      </c>
      <c r="L351" s="87"/>
      <c r="M351" s="87"/>
      <c r="N351" s="89" t="str">
        <f t="shared" si="26"/>
        <v/>
      </c>
      <c r="O351" s="85"/>
    </row>
    <row r="352" spans="1:15" x14ac:dyDescent="0.35">
      <c r="A352" s="85"/>
      <c r="B352" s="85"/>
      <c r="C352" s="85"/>
      <c r="D352" s="85"/>
      <c r="E352" s="85"/>
      <c r="F352" s="85"/>
      <c r="G352" s="85"/>
      <c r="H352" s="85"/>
      <c r="J352" s="86" t="str">
        <f t="shared" si="24"/>
        <v/>
      </c>
      <c r="K352" s="86" t="str">
        <f t="shared" si="25"/>
        <v/>
      </c>
      <c r="L352" s="87"/>
      <c r="M352" s="87"/>
      <c r="N352" s="89" t="str">
        <f t="shared" si="26"/>
        <v/>
      </c>
      <c r="O352" s="85"/>
    </row>
    <row r="353" spans="1:15" x14ac:dyDescent="0.35">
      <c r="A353" s="85"/>
      <c r="B353" s="85"/>
      <c r="C353" s="85"/>
      <c r="D353" s="85"/>
      <c r="E353" s="85"/>
      <c r="F353" s="85"/>
      <c r="G353" s="85"/>
      <c r="H353" s="85"/>
      <c r="J353" s="86" t="str">
        <f t="shared" si="24"/>
        <v/>
      </c>
      <c r="K353" s="86" t="str">
        <f t="shared" si="25"/>
        <v/>
      </c>
      <c r="L353" s="87"/>
      <c r="M353" s="87"/>
      <c r="N353" s="89" t="str">
        <f t="shared" si="26"/>
        <v/>
      </c>
      <c r="O353" s="85"/>
    </row>
    <row r="354" spans="1:15" x14ac:dyDescent="0.35">
      <c r="A354" s="85"/>
      <c r="B354" s="85"/>
      <c r="C354" s="85"/>
      <c r="D354" s="85"/>
      <c r="E354" s="85"/>
      <c r="F354" s="85"/>
      <c r="G354" s="85"/>
      <c r="H354" s="85"/>
      <c r="J354" s="86" t="str">
        <f t="shared" si="24"/>
        <v/>
      </c>
      <c r="K354" s="86" t="str">
        <f t="shared" si="25"/>
        <v/>
      </c>
      <c r="L354" s="87"/>
      <c r="M354" s="87"/>
      <c r="N354" s="89" t="str">
        <f t="shared" si="26"/>
        <v/>
      </c>
      <c r="O354" s="85"/>
    </row>
    <row r="355" spans="1:15" x14ac:dyDescent="0.35">
      <c r="A355" s="85"/>
      <c r="B355" s="85"/>
      <c r="C355" s="85"/>
      <c r="D355" s="85"/>
      <c r="E355" s="85"/>
      <c r="F355" s="85"/>
      <c r="G355" s="85"/>
      <c r="H355" s="85"/>
      <c r="J355" s="86" t="str">
        <f t="shared" si="24"/>
        <v/>
      </c>
      <c r="K355" s="86" t="str">
        <f t="shared" si="25"/>
        <v/>
      </c>
      <c r="L355" s="87"/>
      <c r="M355" s="87"/>
      <c r="N355" s="89" t="str">
        <f t="shared" si="26"/>
        <v/>
      </c>
      <c r="O355" s="85"/>
    </row>
    <row r="356" spans="1:15" x14ac:dyDescent="0.35">
      <c r="A356" s="85"/>
      <c r="B356" s="85"/>
      <c r="C356" s="85"/>
      <c r="D356" s="85"/>
      <c r="E356" s="85"/>
      <c r="F356" s="85"/>
      <c r="G356" s="85"/>
      <c r="H356" s="85"/>
      <c r="J356" s="86" t="str">
        <f t="shared" si="24"/>
        <v/>
      </c>
      <c r="K356" s="86" t="str">
        <f t="shared" si="25"/>
        <v/>
      </c>
      <c r="L356" s="87"/>
      <c r="M356" s="87"/>
      <c r="N356" s="89" t="str">
        <f t="shared" si="26"/>
        <v/>
      </c>
      <c r="O356" s="85"/>
    </row>
    <row r="357" spans="1:15" x14ac:dyDescent="0.35">
      <c r="A357" s="85"/>
      <c r="B357" s="85"/>
      <c r="C357" s="85"/>
      <c r="D357" s="85"/>
      <c r="E357" s="85"/>
      <c r="F357" s="85"/>
      <c r="G357" s="85"/>
      <c r="H357" s="85"/>
      <c r="J357" s="86" t="str">
        <f t="shared" si="24"/>
        <v/>
      </c>
      <c r="K357" s="86" t="str">
        <f t="shared" si="25"/>
        <v/>
      </c>
      <c r="L357" s="87"/>
      <c r="M357" s="87"/>
      <c r="N357" s="89" t="str">
        <f t="shared" si="26"/>
        <v/>
      </c>
      <c r="O357" s="85"/>
    </row>
    <row r="358" spans="1:15" x14ac:dyDescent="0.35">
      <c r="A358" s="85"/>
      <c r="B358" s="85"/>
      <c r="C358" s="85"/>
      <c r="D358" s="85"/>
      <c r="E358" s="85"/>
      <c r="F358" s="85"/>
      <c r="G358" s="85"/>
      <c r="H358" s="85"/>
      <c r="J358" s="86" t="str">
        <f t="shared" si="24"/>
        <v/>
      </c>
      <c r="K358" s="86" t="str">
        <f t="shared" si="25"/>
        <v/>
      </c>
      <c r="L358" s="87"/>
      <c r="M358" s="87"/>
      <c r="N358" s="89" t="str">
        <f t="shared" si="26"/>
        <v/>
      </c>
      <c r="O358" s="85"/>
    </row>
    <row r="359" spans="1:15" x14ac:dyDescent="0.35">
      <c r="A359" s="85"/>
      <c r="B359" s="85"/>
      <c r="C359" s="85"/>
      <c r="D359" s="85"/>
      <c r="E359" s="85"/>
      <c r="F359" s="85"/>
      <c r="G359" s="85"/>
      <c r="H359" s="85"/>
      <c r="J359" s="86" t="str">
        <f t="shared" si="24"/>
        <v/>
      </c>
      <c r="K359" s="86" t="str">
        <f t="shared" si="25"/>
        <v/>
      </c>
      <c r="L359" s="87"/>
      <c r="M359" s="87"/>
      <c r="N359" s="89" t="str">
        <f t="shared" si="26"/>
        <v/>
      </c>
      <c r="O359" s="85"/>
    </row>
    <row r="360" spans="1:15" x14ac:dyDescent="0.35">
      <c r="A360" s="85"/>
      <c r="B360" s="85"/>
      <c r="C360" s="85"/>
      <c r="D360" s="85"/>
      <c r="E360" s="85"/>
      <c r="F360" s="85"/>
      <c r="G360" s="85"/>
      <c r="H360" s="85"/>
      <c r="J360" s="86" t="str">
        <f t="shared" si="24"/>
        <v/>
      </c>
      <c r="K360" s="86" t="str">
        <f t="shared" si="25"/>
        <v/>
      </c>
      <c r="L360" s="87"/>
      <c r="M360" s="87"/>
      <c r="N360" s="89" t="str">
        <f t="shared" si="26"/>
        <v/>
      </c>
      <c r="O360" s="85"/>
    </row>
    <row r="361" spans="1:15" x14ac:dyDescent="0.35">
      <c r="A361" s="85"/>
      <c r="B361" s="85"/>
      <c r="C361" s="85"/>
      <c r="D361" s="85"/>
      <c r="E361" s="85"/>
      <c r="F361" s="85"/>
      <c r="G361" s="85"/>
      <c r="H361" s="85"/>
      <c r="J361" s="86" t="str">
        <f t="shared" si="24"/>
        <v/>
      </c>
      <c r="K361" s="86" t="str">
        <f t="shared" si="25"/>
        <v/>
      </c>
      <c r="L361" s="87"/>
      <c r="M361" s="87"/>
      <c r="N361" s="89" t="str">
        <f t="shared" si="26"/>
        <v/>
      </c>
      <c r="O361" s="85"/>
    </row>
    <row r="362" spans="1:15" x14ac:dyDescent="0.35">
      <c r="A362" s="85"/>
      <c r="B362" s="85"/>
      <c r="C362" s="85"/>
      <c r="D362" s="85"/>
      <c r="E362" s="85"/>
      <c r="F362" s="85"/>
      <c r="G362" s="85"/>
      <c r="H362" s="85"/>
      <c r="J362" s="86" t="str">
        <f t="shared" si="24"/>
        <v/>
      </c>
      <c r="K362" s="86" t="str">
        <f t="shared" si="25"/>
        <v/>
      </c>
      <c r="L362" s="87"/>
      <c r="M362" s="87"/>
      <c r="N362" s="89" t="str">
        <f t="shared" si="26"/>
        <v/>
      </c>
      <c r="O362" s="85"/>
    </row>
    <row r="363" spans="1:15" x14ac:dyDescent="0.35">
      <c r="A363" s="85"/>
      <c r="B363" s="85"/>
      <c r="C363" s="85"/>
      <c r="D363" s="85"/>
      <c r="E363" s="85"/>
      <c r="F363" s="85"/>
      <c r="G363" s="85"/>
      <c r="H363" s="85"/>
      <c r="J363" s="86" t="str">
        <f t="shared" si="24"/>
        <v/>
      </c>
      <c r="K363" s="86" t="str">
        <f t="shared" si="25"/>
        <v/>
      </c>
      <c r="L363" s="87"/>
      <c r="M363" s="87"/>
      <c r="N363" s="89" t="str">
        <f t="shared" si="26"/>
        <v/>
      </c>
      <c r="O363" s="85"/>
    </row>
    <row r="364" spans="1:15" x14ac:dyDescent="0.35">
      <c r="A364" s="85"/>
      <c r="B364" s="85"/>
      <c r="C364" s="85"/>
      <c r="D364" s="85"/>
      <c r="E364" s="85"/>
      <c r="F364" s="85"/>
      <c r="G364" s="85"/>
      <c r="H364" s="85"/>
      <c r="J364" s="86" t="str">
        <f t="shared" si="24"/>
        <v/>
      </c>
      <c r="K364" s="86" t="str">
        <f t="shared" si="25"/>
        <v/>
      </c>
      <c r="L364" s="87"/>
      <c r="M364" s="87"/>
      <c r="N364" s="89" t="str">
        <f t="shared" si="26"/>
        <v/>
      </c>
      <c r="O364" s="85"/>
    </row>
    <row r="365" spans="1:15" x14ac:dyDescent="0.35">
      <c r="A365" s="85"/>
      <c r="B365" s="85"/>
      <c r="C365" s="85"/>
      <c r="D365" s="85"/>
      <c r="E365" s="85"/>
      <c r="F365" s="85"/>
      <c r="G365" s="85"/>
      <c r="H365" s="85"/>
      <c r="J365" s="86" t="str">
        <f t="shared" si="24"/>
        <v/>
      </c>
      <c r="K365" s="86" t="str">
        <f t="shared" si="25"/>
        <v/>
      </c>
      <c r="L365" s="87"/>
      <c r="M365" s="87"/>
      <c r="N365" s="89" t="str">
        <f t="shared" si="26"/>
        <v/>
      </c>
      <c r="O365" s="85"/>
    </row>
    <row r="366" spans="1:15" x14ac:dyDescent="0.35">
      <c r="A366" s="85"/>
      <c r="B366" s="85"/>
      <c r="C366" s="85"/>
      <c r="D366" s="85"/>
      <c r="E366" s="85"/>
      <c r="F366" s="85"/>
      <c r="G366" s="85"/>
      <c r="H366" s="85"/>
      <c r="J366" s="86" t="str">
        <f t="shared" si="24"/>
        <v/>
      </c>
      <c r="K366" s="86" t="str">
        <f t="shared" si="25"/>
        <v/>
      </c>
      <c r="L366" s="87"/>
      <c r="M366" s="87"/>
      <c r="N366" s="89" t="str">
        <f t="shared" si="26"/>
        <v/>
      </c>
      <c r="O366" s="85"/>
    </row>
    <row r="367" spans="1:15" x14ac:dyDescent="0.35">
      <c r="A367" s="85"/>
      <c r="B367" s="85"/>
      <c r="C367" s="85"/>
      <c r="D367" s="85"/>
      <c r="E367" s="85"/>
      <c r="F367" s="85"/>
      <c r="G367" s="85"/>
      <c r="H367" s="85"/>
      <c r="J367" s="86" t="str">
        <f t="shared" si="24"/>
        <v/>
      </c>
      <c r="K367" s="86" t="str">
        <f t="shared" si="25"/>
        <v/>
      </c>
      <c r="L367" s="87"/>
      <c r="M367" s="87"/>
      <c r="N367" s="89" t="str">
        <f t="shared" si="26"/>
        <v/>
      </c>
      <c r="O367" s="85"/>
    </row>
    <row r="368" spans="1:15" x14ac:dyDescent="0.35">
      <c r="A368" s="85"/>
      <c r="B368" s="85"/>
      <c r="C368" s="85"/>
      <c r="D368" s="85"/>
      <c r="E368" s="85"/>
      <c r="F368" s="85"/>
      <c r="G368" s="85"/>
      <c r="H368" s="85"/>
      <c r="J368" s="86" t="str">
        <f t="shared" si="24"/>
        <v/>
      </c>
      <c r="K368" s="86" t="str">
        <f t="shared" si="25"/>
        <v/>
      </c>
      <c r="L368" s="87"/>
      <c r="M368" s="87"/>
      <c r="N368" s="89" t="str">
        <f t="shared" si="26"/>
        <v/>
      </c>
      <c r="O368" s="85"/>
    </row>
    <row r="369" spans="1:15" x14ac:dyDescent="0.35">
      <c r="A369" s="85"/>
      <c r="B369" s="85"/>
      <c r="C369" s="85"/>
      <c r="D369" s="85"/>
      <c r="E369" s="85"/>
      <c r="F369" s="85"/>
      <c r="G369" s="85"/>
      <c r="H369" s="85"/>
      <c r="J369" s="86" t="str">
        <f t="shared" si="24"/>
        <v/>
      </c>
      <c r="K369" s="86" t="str">
        <f t="shared" si="25"/>
        <v/>
      </c>
      <c r="L369" s="87"/>
      <c r="M369" s="87"/>
      <c r="N369" s="89" t="str">
        <f t="shared" si="26"/>
        <v/>
      </c>
      <c r="O369" s="85"/>
    </row>
    <row r="370" spans="1:15" x14ac:dyDescent="0.35">
      <c r="A370" s="85"/>
      <c r="B370" s="85"/>
      <c r="C370" s="85"/>
      <c r="D370" s="85"/>
      <c r="E370" s="85"/>
      <c r="F370" s="85"/>
      <c r="G370" s="85"/>
      <c r="H370" s="85"/>
      <c r="J370" s="86" t="str">
        <f t="shared" si="24"/>
        <v/>
      </c>
      <c r="K370" s="86" t="str">
        <f t="shared" si="25"/>
        <v/>
      </c>
      <c r="L370" s="87"/>
      <c r="M370" s="87"/>
      <c r="N370" s="89" t="str">
        <f t="shared" si="26"/>
        <v/>
      </c>
      <c r="O370" s="85"/>
    </row>
    <row r="371" spans="1:15" x14ac:dyDescent="0.35">
      <c r="A371" s="85"/>
      <c r="B371" s="85"/>
      <c r="C371" s="85"/>
      <c r="D371" s="85"/>
      <c r="E371" s="85"/>
      <c r="F371" s="85"/>
      <c r="G371" s="85"/>
      <c r="H371" s="85"/>
      <c r="J371" s="86" t="str">
        <f t="shared" si="24"/>
        <v/>
      </c>
      <c r="K371" s="86" t="str">
        <f t="shared" si="25"/>
        <v/>
      </c>
      <c r="L371" s="87"/>
      <c r="M371" s="87"/>
      <c r="N371" s="89" t="str">
        <f t="shared" si="26"/>
        <v/>
      </c>
      <c r="O371" s="85"/>
    </row>
    <row r="372" spans="1:15" x14ac:dyDescent="0.35">
      <c r="A372" s="85"/>
      <c r="B372" s="85"/>
      <c r="C372" s="85"/>
      <c r="D372" s="85"/>
      <c r="E372" s="85"/>
      <c r="F372" s="85"/>
      <c r="G372" s="85"/>
      <c r="H372" s="85"/>
      <c r="J372" s="86" t="str">
        <f t="shared" si="24"/>
        <v/>
      </c>
      <c r="K372" s="86" t="str">
        <f t="shared" si="25"/>
        <v/>
      </c>
      <c r="L372" s="87"/>
      <c r="M372" s="87"/>
      <c r="N372" s="89" t="str">
        <f t="shared" si="26"/>
        <v/>
      </c>
      <c r="O372" s="85"/>
    </row>
    <row r="373" spans="1:15" x14ac:dyDescent="0.35">
      <c r="A373" s="85"/>
      <c r="B373" s="85"/>
      <c r="C373" s="85"/>
      <c r="D373" s="85"/>
      <c r="E373" s="85"/>
      <c r="F373" s="85"/>
      <c r="G373" s="85"/>
      <c r="H373" s="85"/>
      <c r="J373" s="86" t="str">
        <f t="shared" si="24"/>
        <v/>
      </c>
      <c r="K373" s="86" t="str">
        <f t="shared" si="25"/>
        <v/>
      </c>
      <c r="L373" s="87"/>
      <c r="M373" s="87"/>
      <c r="N373" s="89" t="str">
        <f t="shared" si="26"/>
        <v/>
      </c>
      <c r="O373" s="85"/>
    </row>
    <row r="374" spans="1:15" x14ac:dyDescent="0.35">
      <c r="A374" s="85"/>
      <c r="B374" s="85"/>
      <c r="C374" s="85"/>
      <c r="D374" s="85"/>
      <c r="E374" s="85"/>
      <c r="F374" s="85"/>
      <c r="G374" s="85"/>
      <c r="H374" s="85"/>
      <c r="J374" s="86" t="str">
        <f t="shared" si="24"/>
        <v/>
      </c>
      <c r="K374" s="86" t="str">
        <f t="shared" si="25"/>
        <v/>
      </c>
      <c r="L374" s="87"/>
      <c r="M374" s="87"/>
      <c r="N374" s="89" t="str">
        <f t="shared" si="26"/>
        <v/>
      </c>
      <c r="O374" s="85"/>
    </row>
    <row r="375" spans="1:15" x14ac:dyDescent="0.35">
      <c r="A375" s="85"/>
      <c r="B375" s="85"/>
      <c r="C375" s="85"/>
      <c r="D375" s="85"/>
      <c r="E375" s="85"/>
      <c r="F375" s="85"/>
      <c r="G375" s="85"/>
      <c r="H375" s="85"/>
      <c r="J375" s="86" t="str">
        <f t="shared" si="24"/>
        <v/>
      </c>
      <c r="K375" s="86" t="str">
        <f t="shared" si="25"/>
        <v/>
      </c>
      <c r="L375" s="87"/>
      <c r="M375" s="87"/>
      <c r="N375" s="89" t="str">
        <f t="shared" si="26"/>
        <v/>
      </c>
      <c r="O375" s="85"/>
    </row>
    <row r="376" spans="1:15" x14ac:dyDescent="0.35">
      <c r="A376" s="85"/>
      <c r="B376" s="85"/>
      <c r="C376" s="85"/>
      <c r="D376" s="85"/>
      <c r="E376" s="85"/>
      <c r="F376" s="85"/>
      <c r="G376" s="85"/>
      <c r="H376" s="85"/>
      <c r="J376" s="86" t="str">
        <f t="shared" si="24"/>
        <v/>
      </c>
      <c r="K376" s="86" t="str">
        <f t="shared" si="25"/>
        <v/>
      </c>
      <c r="L376" s="87"/>
      <c r="M376" s="87"/>
      <c r="N376" s="89" t="str">
        <f t="shared" si="26"/>
        <v/>
      </c>
      <c r="O376" s="85"/>
    </row>
    <row r="377" spans="1:15" x14ac:dyDescent="0.35">
      <c r="A377" s="85"/>
      <c r="B377" s="85"/>
      <c r="C377" s="85"/>
      <c r="D377" s="85"/>
      <c r="E377" s="85"/>
      <c r="F377" s="85"/>
      <c r="G377" s="85"/>
      <c r="H377" s="85"/>
      <c r="J377" s="86" t="str">
        <f t="shared" si="24"/>
        <v/>
      </c>
      <c r="K377" s="86" t="str">
        <f t="shared" si="25"/>
        <v/>
      </c>
      <c r="L377" s="87"/>
      <c r="M377" s="87"/>
      <c r="N377" s="89" t="str">
        <f t="shared" si="26"/>
        <v/>
      </c>
      <c r="O377" s="85"/>
    </row>
    <row r="378" spans="1:15" x14ac:dyDescent="0.35">
      <c r="A378" s="85"/>
      <c r="B378" s="85"/>
      <c r="C378" s="85"/>
      <c r="D378" s="85"/>
      <c r="E378" s="85"/>
      <c r="F378" s="85"/>
      <c r="G378" s="85"/>
      <c r="H378" s="85"/>
      <c r="J378" s="86" t="str">
        <f t="shared" si="24"/>
        <v/>
      </c>
      <c r="K378" s="86" t="str">
        <f t="shared" si="25"/>
        <v/>
      </c>
      <c r="L378" s="87"/>
      <c r="M378" s="87"/>
      <c r="N378" s="89" t="str">
        <f t="shared" si="26"/>
        <v/>
      </c>
      <c r="O378" s="85"/>
    </row>
    <row r="379" spans="1:15" x14ac:dyDescent="0.35">
      <c r="A379" s="85"/>
      <c r="B379" s="85"/>
      <c r="C379" s="85"/>
      <c r="D379" s="85"/>
      <c r="E379" s="85"/>
      <c r="F379" s="85"/>
      <c r="G379" s="85"/>
      <c r="H379" s="85"/>
      <c r="J379" s="86" t="str">
        <f t="shared" si="24"/>
        <v/>
      </c>
      <c r="K379" s="86" t="str">
        <f t="shared" si="25"/>
        <v/>
      </c>
      <c r="L379" s="87"/>
      <c r="M379" s="87"/>
      <c r="N379" s="89" t="str">
        <f t="shared" si="26"/>
        <v/>
      </c>
      <c r="O379" s="85"/>
    </row>
    <row r="380" spans="1:15" x14ac:dyDescent="0.35">
      <c r="A380" s="85"/>
      <c r="B380" s="85"/>
      <c r="C380" s="85"/>
      <c r="D380" s="85"/>
      <c r="E380" s="85"/>
      <c r="F380" s="85"/>
      <c r="G380" s="85"/>
      <c r="H380" s="85"/>
      <c r="J380" s="86" t="str">
        <f t="shared" si="24"/>
        <v/>
      </c>
      <c r="K380" s="86" t="str">
        <f t="shared" si="25"/>
        <v/>
      </c>
      <c r="L380" s="87"/>
      <c r="M380" s="87"/>
      <c r="N380" s="89" t="str">
        <f t="shared" si="26"/>
        <v/>
      </c>
      <c r="O380" s="85"/>
    </row>
    <row r="381" spans="1:15" x14ac:dyDescent="0.35">
      <c r="A381" s="85"/>
      <c r="B381" s="85"/>
      <c r="C381" s="85"/>
      <c r="D381" s="85"/>
      <c r="E381" s="85"/>
      <c r="F381" s="85"/>
      <c r="G381" s="85"/>
      <c r="H381" s="85"/>
      <c r="J381" s="86" t="str">
        <f t="shared" si="24"/>
        <v/>
      </c>
      <c r="K381" s="86" t="str">
        <f t="shared" si="25"/>
        <v/>
      </c>
      <c r="L381" s="87"/>
      <c r="M381" s="87"/>
      <c r="N381" s="89" t="str">
        <f t="shared" si="26"/>
        <v/>
      </c>
      <c r="O381" s="85"/>
    </row>
    <row r="382" spans="1:15" x14ac:dyDescent="0.35">
      <c r="A382" s="85"/>
      <c r="B382" s="85"/>
      <c r="C382" s="85"/>
      <c r="D382" s="85"/>
      <c r="E382" s="85"/>
      <c r="F382" s="85"/>
      <c r="G382" s="85"/>
      <c r="H382" s="85"/>
      <c r="J382" s="86" t="str">
        <f t="shared" si="24"/>
        <v/>
      </c>
      <c r="K382" s="86" t="str">
        <f t="shared" si="25"/>
        <v/>
      </c>
      <c r="L382" s="87"/>
      <c r="M382" s="87"/>
      <c r="N382" s="89" t="str">
        <f t="shared" si="26"/>
        <v/>
      </c>
      <c r="O382" s="85"/>
    </row>
    <row r="383" spans="1:15" x14ac:dyDescent="0.35">
      <c r="A383" s="85"/>
      <c r="B383" s="85"/>
      <c r="C383" s="85"/>
      <c r="D383" s="85"/>
      <c r="E383" s="85"/>
      <c r="F383" s="85"/>
      <c r="G383" s="85"/>
      <c r="H383" s="85"/>
      <c r="J383" s="86" t="str">
        <f t="shared" si="24"/>
        <v/>
      </c>
      <c r="K383" s="86" t="str">
        <f t="shared" si="25"/>
        <v/>
      </c>
      <c r="L383" s="87"/>
      <c r="M383" s="87"/>
      <c r="N383" s="89" t="str">
        <f t="shared" si="26"/>
        <v/>
      </c>
      <c r="O383" s="85"/>
    </row>
    <row r="384" spans="1:15" x14ac:dyDescent="0.35">
      <c r="A384" s="85"/>
      <c r="B384" s="85"/>
      <c r="C384" s="85"/>
      <c r="D384" s="85"/>
      <c r="E384" s="85"/>
      <c r="F384" s="85"/>
      <c r="G384" s="85"/>
      <c r="H384" s="85"/>
      <c r="J384" s="86" t="str">
        <f t="shared" si="24"/>
        <v/>
      </c>
      <c r="K384" s="86" t="str">
        <f t="shared" si="25"/>
        <v/>
      </c>
      <c r="L384" s="87"/>
      <c r="M384" s="87"/>
      <c r="N384" s="89" t="str">
        <f t="shared" si="26"/>
        <v/>
      </c>
      <c r="O384" s="85"/>
    </row>
    <row r="385" spans="1:15" x14ac:dyDescent="0.35">
      <c r="A385" s="85"/>
      <c r="B385" s="85"/>
      <c r="C385" s="85"/>
      <c r="D385" s="85"/>
      <c r="E385" s="85"/>
      <c r="F385" s="85"/>
      <c r="G385" s="85"/>
      <c r="H385" s="85"/>
      <c r="J385" s="86" t="str">
        <f t="shared" si="24"/>
        <v/>
      </c>
      <c r="K385" s="86" t="str">
        <f t="shared" si="25"/>
        <v/>
      </c>
      <c r="L385" s="87"/>
      <c r="M385" s="87"/>
      <c r="N385" s="89" t="str">
        <f t="shared" si="26"/>
        <v/>
      </c>
      <c r="O385" s="85"/>
    </row>
    <row r="386" spans="1:15" x14ac:dyDescent="0.35">
      <c r="A386" s="85"/>
      <c r="B386" s="85"/>
      <c r="C386" s="85"/>
      <c r="D386" s="85"/>
      <c r="E386" s="85"/>
      <c r="F386" s="85"/>
      <c r="G386" s="85"/>
      <c r="H386" s="85"/>
      <c r="J386" s="86" t="str">
        <f t="shared" si="24"/>
        <v/>
      </c>
      <c r="K386" s="86" t="str">
        <f t="shared" si="25"/>
        <v/>
      </c>
      <c r="L386" s="87"/>
      <c r="M386" s="87"/>
      <c r="N386" s="89" t="str">
        <f t="shared" si="26"/>
        <v/>
      </c>
      <c r="O386" s="85"/>
    </row>
    <row r="387" spans="1:15" x14ac:dyDescent="0.35">
      <c r="A387" s="85"/>
      <c r="B387" s="85"/>
      <c r="C387" s="85"/>
      <c r="D387" s="85"/>
      <c r="E387" s="85"/>
      <c r="F387" s="85"/>
      <c r="G387" s="85"/>
      <c r="H387" s="85"/>
      <c r="J387" s="86" t="str">
        <f t="shared" si="24"/>
        <v/>
      </c>
      <c r="K387" s="86" t="str">
        <f t="shared" si="25"/>
        <v/>
      </c>
      <c r="L387" s="87"/>
      <c r="M387" s="87"/>
      <c r="N387" s="89" t="str">
        <f t="shared" si="26"/>
        <v/>
      </c>
      <c r="O387" s="85"/>
    </row>
    <row r="388" spans="1:15" x14ac:dyDescent="0.35">
      <c r="A388" s="85"/>
      <c r="B388" s="85"/>
      <c r="C388" s="85"/>
      <c r="D388" s="85"/>
      <c r="E388" s="85"/>
      <c r="F388" s="85"/>
      <c r="G388" s="85"/>
      <c r="H388" s="85"/>
      <c r="J388" s="86" t="str">
        <f t="shared" si="24"/>
        <v/>
      </c>
      <c r="K388" s="86" t="str">
        <f t="shared" si="25"/>
        <v/>
      </c>
      <c r="L388" s="87"/>
      <c r="M388" s="87"/>
      <c r="N388" s="89" t="str">
        <f t="shared" si="26"/>
        <v/>
      </c>
      <c r="O388" s="85"/>
    </row>
    <row r="389" spans="1:15" x14ac:dyDescent="0.35">
      <c r="A389" s="85"/>
      <c r="B389" s="85"/>
      <c r="C389" s="85"/>
      <c r="D389" s="85"/>
      <c r="E389" s="85"/>
      <c r="F389" s="85"/>
      <c r="G389" s="85"/>
      <c r="H389" s="85"/>
      <c r="J389" s="86" t="str">
        <f t="shared" si="24"/>
        <v/>
      </c>
      <c r="K389" s="86" t="str">
        <f t="shared" si="25"/>
        <v/>
      </c>
      <c r="L389" s="87"/>
      <c r="M389" s="87"/>
      <c r="N389" s="89" t="str">
        <f t="shared" si="26"/>
        <v/>
      </c>
      <c r="O389" s="85"/>
    </row>
    <row r="390" spans="1:15" x14ac:dyDescent="0.35">
      <c r="A390" s="85"/>
      <c r="B390" s="85"/>
      <c r="C390" s="85"/>
      <c r="D390" s="85"/>
      <c r="E390" s="85"/>
      <c r="F390" s="85"/>
      <c r="G390" s="85"/>
      <c r="H390" s="85"/>
      <c r="J390" s="86" t="str">
        <f t="shared" si="24"/>
        <v/>
      </c>
      <c r="K390" s="86" t="str">
        <f t="shared" si="25"/>
        <v/>
      </c>
      <c r="L390" s="87"/>
      <c r="M390" s="87"/>
      <c r="N390" s="89" t="str">
        <f t="shared" si="26"/>
        <v/>
      </c>
      <c r="O390" s="85"/>
    </row>
    <row r="391" spans="1:15" x14ac:dyDescent="0.35">
      <c r="A391" s="85"/>
      <c r="B391" s="85"/>
      <c r="C391" s="85"/>
      <c r="D391" s="85"/>
      <c r="E391" s="85"/>
      <c r="F391" s="85"/>
      <c r="G391" s="85"/>
      <c r="H391" s="85"/>
      <c r="J391" s="86" t="str">
        <f t="shared" ref="J391:J454" si="27">IF($I391="B","Baixa",IF($I391="M","Média",IF($I391="","","Alta")))</f>
        <v/>
      </c>
      <c r="K391" s="86" t="str">
        <f t="shared" ref="K391:K454" si="28">IF(ISBLANK(F391),"",IF(F391="ALI",IF(I391="B",7,IF(I391="M",10,15)),IF(F391="AIE",IF(I391="B",5,IF(I391="M",7,10)),IF(F391="SE",IF(I391="B",4,IF(I391="M",5,7)),IF(OR(F391="EE",F391="CE"),IF(I391="B",3,IF(I391="M",4,6)))))))</f>
        <v/>
      </c>
      <c r="L391" s="87"/>
      <c r="M391" s="87"/>
      <c r="N391" s="89" t="str">
        <f t="shared" si="26"/>
        <v/>
      </c>
      <c r="O391" s="85"/>
    </row>
    <row r="392" spans="1:15" x14ac:dyDescent="0.35">
      <c r="A392" s="85"/>
      <c r="B392" s="85"/>
      <c r="C392" s="85"/>
      <c r="D392" s="85"/>
      <c r="E392" s="85"/>
      <c r="F392" s="85"/>
      <c r="G392" s="85"/>
      <c r="H392" s="85"/>
      <c r="J392" s="86" t="str">
        <f t="shared" si="27"/>
        <v/>
      </c>
      <c r="K392" s="86" t="str">
        <f t="shared" si="28"/>
        <v/>
      </c>
      <c r="L392" s="87"/>
      <c r="M392" s="87"/>
      <c r="N392" s="89" t="str">
        <f t="shared" ref="N392:N455" si="29">IF(OR(D392="Não Conta",E392="",E392="Refinamento"),"",K392*L392)</f>
        <v/>
      </c>
      <c r="O392" s="85"/>
    </row>
    <row r="393" spans="1:15" x14ac:dyDescent="0.35">
      <c r="A393" s="85"/>
      <c r="B393" s="85"/>
      <c r="C393" s="85"/>
      <c r="D393" s="85"/>
      <c r="E393" s="85"/>
      <c r="F393" s="85"/>
      <c r="G393" s="85"/>
      <c r="H393" s="85"/>
      <c r="J393" s="86" t="str">
        <f t="shared" si="27"/>
        <v/>
      </c>
      <c r="K393" s="86" t="str">
        <f t="shared" si="28"/>
        <v/>
      </c>
      <c r="L393" s="87"/>
      <c r="M393" s="87"/>
      <c r="N393" s="89" t="str">
        <f t="shared" si="29"/>
        <v/>
      </c>
      <c r="O393" s="85"/>
    </row>
    <row r="394" spans="1:15" x14ac:dyDescent="0.35">
      <c r="A394" s="85"/>
      <c r="B394" s="85"/>
      <c r="C394" s="85"/>
      <c r="D394" s="85"/>
      <c r="E394" s="85"/>
      <c r="F394" s="85"/>
      <c r="G394" s="85"/>
      <c r="H394" s="85"/>
      <c r="J394" s="86" t="str">
        <f t="shared" si="27"/>
        <v/>
      </c>
      <c r="K394" s="86" t="str">
        <f t="shared" si="28"/>
        <v/>
      </c>
      <c r="L394" s="87"/>
      <c r="M394" s="87"/>
      <c r="N394" s="89" t="str">
        <f t="shared" si="29"/>
        <v/>
      </c>
      <c r="O394" s="85"/>
    </row>
    <row r="395" spans="1:15" x14ac:dyDescent="0.35">
      <c r="A395" s="85"/>
      <c r="B395" s="85"/>
      <c r="C395" s="85"/>
      <c r="D395" s="85"/>
      <c r="E395" s="85"/>
      <c r="F395" s="85"/>
      <c r="G395" s="85"/>
      <c r="H395" s="85"/>
      <c r="J395" s="86" t="str">
        <f t="shared" si="27"/>
        <v/>
      </c>
      <c r="K395" s="86" t="str">
        <f t="shared" si="28"/>
        <v/>
      </c>
      <c r="L395" s="87"/>
      <c r="M395" s="87"/>
      <c r="N395" s="89" t="str">
        <f t="shared" si="29"/>
        <v/>
      </c>
      <c r="O395" s="85"/>
    </row>
    <row r="396" spans="1:15" x14ac:dyDescent="0.35">
      <c r="A396" s="85"/>
      <c r="B396" s="85"/>
      <c r="C396" s="85"/>
      <c r="D396" s="85"/>
      <c r="E396" s="85"/>
      <c r="F396" s="85"/>
      <c r="G396" s="85"/>
      <c r="H396" s="85"/>
      <c r="J396" s="86" t="str">
        <f t="shared" si="27"/>
        <v/>
      </c>
      <c r="K396" s="86" t="str">
        <f t="shared" si="28"/>
        <v/>
      </c>
      <c r="L396" s="87"/>
      <c r="M396" s="87"/>
      <c r="N396" s="89" t="str">
        <f t="shared" si="29"/>
        <v/>
      </c>
      <c r="O396" s="85"/>
    </row>
    <row r="397" spans="1:15" x14ac:dyDescent="0.35">
      <c r="A397" s="85"/>
      <c r="B397" s="85"/>
      <c r="C397" s="85"/>
      <c r="D397" s="85"/>
      <c r="E397" s="85"/>
      <c r="F397" s="85"/>
      <c r="G397" s="85"/>
      <c r="H397" s="85"/>
      <c r="J397" s="86" t="str">
        <f t="shared" si="27"/>
        <v/>
      </c>
      <c r="K397" s="86" t="str">
        <f t="shared" si="28"/>
        <v/>
      </c>
      <c r="L397" s="87"/>
      <c r="M397" s="87"/>
      <c r="N397" s="89" t="str">
        <f t="shared" si="29"/>
        <v/>
      </c>
      <c r="O397" s="85"/>
    </row>
    <row r="398" spans="1:15" x14ac:dyDescent="0.35">
      <c r="A398" s="85"/>
      <c r="B398" s="85"/>
      <c r="C398" s="85"/>
      <c r="D398" s="85"/>
      <c r="E398" s="85"/>
      <c r="F398" s="85"/>
      <c r="G398" s="85"/>
      <c r="H398" s="85"/>
      <c r="J398" s="86" t="str">
        <f t="shared" si="27"/>
        <v/>
      </c>
      <c r="K398" s="86" t="str">
        <f t="shared" si="28"/>
        <v/>
      </c>
      <c r="L398" s="87"/>
      <c r="M398" s="87"/>
      <c r="N398" s="89" t="str">
        <f t="shared" si="29"/>
        <v/>
      </c>
      <c r="O398" s="85"/>
    </row>
    <row r="399" spans="1:15" x14ac:dyDescent="0.35">
      <c r="A399" s="85"/>
      <c r="B399" s="85"/>
      <c r="C399" s="85"/>
      <c r="D399" s="85"/>
      <c r="E399" s="85"/>
      <c r="F399" s="85"/>
      <c r="G399" s="85"/>
      <c r="H399" s="85"/>
      <c r="J399" s="86" t="str">
        <f t="shared" si="27"/>
        <v/>
      </c>
      <c r="K399" s="86" t="str">
        <f t="shared" si="28"/>
        <v/>
      </c>
      <c r="L399" s="87"/>
      <c r="M399" s="87"/>
      <c r="N399" s="89" t="str">
        <f t="shared" si="29"/>
        <v/>
      </c>
      <c r="O399" s="85"/>
    </row>
    <row r="400" spans="1:15" x14ac:dyDescent="0.35">
      <c r="A400" s="85"/>
      <c r="B400" s="85"/>
      <c r="C400" s="85"/>
      <c r="D400" s="85"/>
      <c r="E400" s="85"/>
      <c r="F400" s="85"/>
      <c r="G400" s="85"/>
      <c r="H400" s="85"/>
      <c r="J400" s="86" t="str">
        <f t="shared" si="27"/>
        <v/>
      </c>
      <c r="K400" s="86" t="str">
        <f t="shared" si="28"/>
        <v/>
      </c>
      <c r="L400" s="87"/>
      <c r="M400" s="87"/>
      <c r="N400" s="89" t="str">
        <f t="shared" si="29"/>
        <v/>
      </c>
      <c r="O400" s="85"/>
    </row>
    <row r="401" spans="1:15" x14ac:dyDescent="0.35">
      <c r="A401" s="85"/>
      <c r="B401" s="85"/>
      <c r="C401" s="85"/>
      <c r="D401" s="85"/>
      <c r="E401" s="85"/>
      <c r="F401" s="85"/>
      <c r="G401" s="85"/>
      <c r="H401" s="85"/>
      <c r="J401" s="86" t="str">
        <f t="shared" si="27"/>
        <v/>
      </c>
      <c r="K401" s="86" t="str">
        <f t="shared" si="28"/>
        <v/>
      </c>
      <c r="L401" s="87"/>
      <c r="M401" s="87"/>
      <c r="N401" s="89" t="str">
        <f t="shared" si="29"/>
        <v/>
      </c>
      <c r="O401" s="85"/>
    </row>
    <row r="402" spans="1:15" x14ac:dyDescent="0.35">
      <c r="A402" s="85"/>
      <c r="B402" s="85"/>
      <c r="C402" s="85"/>
      <c r="D402" s="85"/>
      <c r="E402" s="85"/>
      <c r="F402" s="85"/>
      <c r="G402" s="85"/>
      <c r="H402" s="85"/>
      <c r="J402" s="86" t="str">
        <f t="shared" si="27"/>
        <v/>
      </c>
      <c r="K402" s="86" t="str">
        <f t="shared" si="28"/>
        <v/>
      </c>
      <c r="L402" s="87"/>
      <c r="M402" s="87"/>
      <c r="N402" s="89" t="str">
        <f t="shared" si="29"/>
        <v/>
      </c>
      <c r="O402" s="85"/>
    </row>
    <row r="403" spans="1:15" x14ac:dyDescent="0.35">
      <c r="A403" s="85"/>
      <c r="B403" s="85"/>
      <c r="C403" s="85"/>
      <c r="D403" s="85"/>
      <c r="E403" s="85"/>
      <c r="F403" s="85"/>
      <c r="G403" s="85"/>
      <c r="H403" s="85"/>
      <c r="J403" s="86" t="str">
        <f t="shared" si="27"/>
        <v/>
      </c>
      <c r="K403" s="86" t="str">
        <f t="shared" si="28"/>
        <v/>
      </c>
      <c r="L403" s="87"/>
      <c r="M403" s="87"/>
      <c r="N403" s="89" t="str">
        <f t="shared" si="29"/>
        <v/>
      </c>
      <c r="O403" s="85"/>
    </row>
    <row r="404" spans="1:15" x14ac:dyDescent="0.35">
      <c r="A404" s="85"/>
      <c r="B404" s="85"/>
      <c r="C404" s="85"/>
      <c r="D404" s="85"/>
      <c r="E404" s="85"/>
      <c r="F404" s="85"/>
      <c r="G404" s="85"/>
      <c r="H404" s="85"/>
      <c r="J404" s="86" t="str">
        <f t="shared" si="27"/>
        <v/>
      </c>
      <c r="K404" s="86" t="str">
        <f t="shared" si="28"/>
        <v/>
      </c>
      <c r="L404" s="87"/>
      <c r="M404" s="87"/>
      <c r="N404" s="89" t="str">
        <f t="shared" si="29"/>
        <v/>
      </c>
      <c r="O404" s="85"/>
    </row>
    <row r="405" spans="1:15" x14ac:dyDescent="0.35">
      <c r="A405" s="85"/>
      <c r="B405" s="85"/>
      <c r="C405" s="85"/>
      <c r="D405" s="85"/>
      <c r="E405" s="85"/>
      <c r="F405" s="85"/>
      <c r="G405" s="85"/>
      <c r="H405" s="85"/>
      <c r="J405" s="86" t="str">
        <f t="shared" si="27"/>
        <v/>
      </c>
      <c r="K405" s="86" t="str">
        <f t="shared" si="28"/>
        <v/>
      </c>
      <c r="L405" s="87"/>
      <c r="M405" s="87"/>
      <c r="N405" s="89" t="str">
        <f t="shared" si="29"/>
        <v/>
      </c>
      <c r="O405" s="85"/>
    </row>
    <row r="406" spans="1:15" x14ac:dyDescent="0.35">
      <c r="A406" s="85"/>
      <c r="B406" s="85"/>
      <c r="C406" s="85"/>
      <c r="D406" s="85"/>
      <c r="E406" s="85"/>
      <c r="F406" s="85"/>
      <c r="G406" s="85"/>
      <c r="H406" s="85"/>
      <c r="J406" s="86" t="str">
        <f t="shared" si="27"/>
        <v/>
      </c>
      <c r="K406" s="86" t="str">
        <f t="shared" si="28"/>
        <v/>
      </c>
      <c r="L406" s="87"/>
      <c r="M406" s="87"/>
      <c r="N406" s="89" t="str">
        <f t="shared" si="29"/>
        <v/>
      </c>
      <c r="O406" s="85"/>
    </row>
    <row r="407" spans="1:15" x14ac:dyDescent="0.35">
      <c r="A407" s="85"/>
      <c r="B407" s="85"/>
      <c r="C407" s="85"/>
      <c r="D407" s="85"/>
      <c r="E407" s="85"/>
      <c r="F407" s="85"/>
      <c r="G407" s="85"/>
      <c r="H407" s="85"/>
      <c r="J407" s="86" t="str">
        <f t="shared" si="27"/>
        <v/>
      </c>
      <c r="K407" s="86" t="str">
        <f t="shared" si="28"/>
        <v/>
      </c>
      <c r="L407" s="87"/>
      <c r="M407" s="87"/>
      <c r="N407" s="89" t="str">
        <f t="shared" si="29"/>
        <v/>
      </c>
      <c r="O407" s="85"/>
    </row>
    <row r="408" spans="1:15" x14ac:dyDescent="0.35">
      <c r="A408" s="85"/>
      <c r="B408" s="85"/>
      <c r="C408" s="85"/>
      <c r="D408" s="85"/>
      <c r="E408" s="85"/>
      <c r="F408" s="85"/>
      <c r="G408" s="85"/>
      <c r="H408" s="85"/>
      <c r="J408" s="86" t="str">
        <f t="shared" si="27"/>
        <v/>
      </c>
      <c r="K408" s="86" t="str">
        <f t="shared" si="28"/>
        <v/>
      </c>
      <c r="L408" s="87"/>
      <c r="M408" s="87"/>
      <c r="N408" s="89" t="str">
        <f t="shared" si="29"/>
        <v/>
      </c>
      <c r="O408" s="85"/>
    </row>
    <row r="409" spans="1:15" x14ac:dyDescent="0.35">
      <c r="A409" s="85"/>
      <c r="B409" s="85"/>
      <c r="C409" s="85"/>
      <c r="D409" s="85"/>
      <c r="E409" s="85"/>
      <c r="F409" s="85"/>
      <c r="G409" s="85"/>
      <c r="H409" s="85"/>
      <c r="J409" s="86" t="str">
        <f t="shared" si="27"/>
        <v/>
      </c>
      <c r="K409" s="86" t="str">
        <f t="shared" si="28"/>
        <v/>
      </c>
      <c r="L409" s="87"/>
      <c r="M409" s="87"/>
      <c r="N409" s="89" t="str">
        <f t="shared" si="29"/>
        <v/>
      </c>
      <c r="O409" s="85"/>
    </row>
    <row r="410" spans="1:15" x14ac:dyDescent="0.35">
      <c r="A410" s="85"/>
      <c r="B410" s="85"/>
      <c r="C410" s="85"/>
      <c r="D410" s="85"/>
      <c r="E410" s="85"/>
      <c r="F410" s="85"/>
      <c r="G410" s="85"/>
      <c r="H410" s="85"/>
      <c r="J410" s="86" t="str">
        <f t="shared" si="27"/>
        <v/>
      </c>
      <c r="K410" s="86" t="str">
        <f t="shared" si="28"/>
        <v/>
      </c>
      <c r="L410" s="87"/>
      <c r="M410" s="87"/>
      <c r="N410" s="89" t="str">
        <f t="shared" si="29"/>
        <v/>
      </c>
      <c r="O410" s="85"/>
    </row>
    <row r="411" spans="1:15" x14ac:dyDescent="0.35">
      <c r="A411" s="85"/>
      <c r="B411" s="85"/>
      <c r="C411" s="85"/>
      <c r="D411" s="85"/>
      <c r="E411" s="85"/>
      <c r="F411" s="85"/>
      <c r="G411" s="85"/>
      <c r="H411" s="85"/>
      <c r="J411" s="86" t="str">
        <f t="shared" si="27"/>
        <v/>
      </c>
      <c r="K411" s="86" t="str">
        <f t="shared" si="28"/>
        <v/>
      </c>
      <c r="L411" s="87"/>
      <c r="M411" s="87"/>
      <c r="N411" s="89" t="str">
        <f t="shared" si="29"/>
        <v/>
      </c>
      <c r="O411" s="85"/>
    </row>
    <row r="412" spans="1:15" x14ac:dyDescent="0.35">
      <c r="A412" s="85"/>
      <c r="B412" s="85"/>
      <c r="C412" s="85"/>
      <c r="D412" s="85"/>
      <c r="E412" s="85"/>
      <c r="F412" s="85"/>
      <c r="G412" s="85"/>
      <c r="H412" s="85"/>
      <c r="J412" s="86" t="str">
        <f t="shared" si="27"/>
        <v/>
      </c>
      <c r="K412" s="86" t="str">
        <f t="shared" si="28"/>
        <v/>
      </c>
      <c r="L412" s="87"/>
      <c r="M412" s="87"/>
      <c r="N412" s="89" t="str">
        <f t="shared" si="29"/>
        <v/>
      </c>
      <c r="O412" s="85"/>
    </row>
    <row r="413" spans="1:15" x14ac:dyDescent="0.35">
      <c r="A413" s="85"/>
      <c r="B413" s="85"/>
      <c r="C413" s="85"/>
      <c r="D413" s="85"/>
      <c r="E413" s="85"/>
      <c r="F413" s="85"/>
      <c r="G413" s="85"/>
      <c r="H413" s="85"/>
      <c r="J413" s="86" t="str">
        <f t="shared" si="27"/>
        <v/>
      </c>
      <c r="K413" s="86" t="str">
        <f t="shared" si="28"/>
        <v/>
      </c>
      <c r="L413" s="87"/>
      <c r="M413" s="87"/>
      <c r="N413" s="89" t="str">
        <f t="shared" si="29"/>
        <v/>
      </c>
      <c r="O413" s="85"/>
    </row>
    <row r="414" spans="1:15" x14ac:dyDescent="0.35">
      <c r="A414" s="85"/>
      <c r="B414" s="85"/>
      <c r="C414" s="85"/>
      <c r="D414" s="85"/>
      <c r="E414" s="85"/>
      <c r="F414" s="85"/>
      <c r="G414" s="85"/>
      <c r="H414" s="85"/>
      <c r="J414" s="86" t="str">
        <f t="shared" si="27"/>
        <v/>
      </c>
      <c r="K414" s="86" t="str">
        <f t="shared" si="28"/>
        <v/>
      </c>
      <c r="L414" s="87"/>
      <c r="M414" s="87"/>
      <c r="N414" s="89" t="str">
        <f t="shared" si="29"/>
        <v/>
      </c>
      <c r="O414" s="85"/>
    </row>
    <row r="415" spans="1:15" x14ac:dyDescent="0.35">
      <c r="A415" s="85"/>
      <c r="B415" s="85"/>
      <c r="C415" s="85"/>
      <c r="D415" s="85"/>
      <c r="E415" s="85"/>
      <c r="F415" s="85"/>
      <c r="G415" s="85"/>
      <c r="H415" s="85"/>
      <c r="J415" s="86" t="str">
        <f t="shared" si="27"/>
        <v/>
      </c>
      <c r="K415" s="86" t="str">
        <f t="shared" si="28"/>
        <v/>
      </c>
      <c r="L415" s="87"/>
      <c r="M415" s="87"/>
      <c r="N415" s="89" t="str">
        <f t="shared" si="29"/>
        <v/>
      </c>
      <c r="O415" s="85"/>
    </row>
    <row r="416" spans="1:15" x14ac:dyDescent="0.35">
      <c r="A416" s="85"/>
      <c r="B416" s="85"/>
      <c r="C416" s="85"/>
      <c r="D416" s="85"/>
      <c r="E416" s="85"/>
      <c r="F416" s="85"/>
      <c r="G416" s="85"/>
      <c r="H416" s="85"/>
      <c r="J416" s="86" t="str">
        <f t="shared" si="27"/>
        <v/>
      </c>
      <c r="K416" s="86" t="str">
        <f t="shared" si="28"/>
        <v/>
      </c>
      <c r="L416" s="87"/>
      <c r="M416" s="87"/>
      <c r="N416" s="89" t="str">
        <f t="shared" si="29"/>
        <v/>
      </c>
      <c r="O416" s="85"/>
    </row>
    <row r="417" spans="1:15" x14ac:dyDescent="0.35">
      <c r="A417" s="85"/>
      <c r="B417" s="85"/>
      <c r="C417" s="85"/>
      <c r="D417" s="85"/>
      <c r="E417" s="85"/>
      <c r="F417" s="85"/>
      <c r="G417" s="85"/>
      <c r="H417" s="85"/>
      <c r="J417" s="86" t="str">
        <f t="shared" si="27"/>
        <v/>
      </c>
      <c r="K417" s="86" t="str">
        <f t="shared" si="28"/>
        <v/>
      </c>
      <c r="L417" s="87"/>
      <c r="M417" s="87"/>
      <c r="N417" s="89" t="str">
        <f t="shared" si="29"/>
        <v/>
      </c>
      <c r="O417" s="85"/>
    </row>
    <row r="418" spans="1:15" x14ac:dyDescent="0.35">
      <c r="A418" s="85"/>
      <c r="B418" s="85"/>
      <c r="C418" s="85"/>
      <c r="D418" s="85"/>
      <c r="E418" s="85"/>
      <c r="F418" s="85"/>
      <c r="G418" s="85"/>
      <c r="H418" s="85"/>
      <c r="J418" s="86" t="str">
        <f t="shared" si="27"/>
        <v/>
      </c>
      <c r="K418" s="86" t="str">
        <f t="shared" si="28"/>
        <v/>
      </c>
      <c r="L418" s="87"/>
      <c r="M418" s="87"/>
      <c r="N418" s="89" t="str">
        <f t="shared" si="29"/>
        <v/>
      </c>
      <c r="O418" s="85"/>
    </row>
    <row r="419" spans="1:15" x14ac:dyDescent="0.35">
      <c r="A419" s="85"/>
      <c r="B419" s="85"/>
      <c r="C419" s="85"/>
      <c r="D419" s="85"/>
      <c r="E419" s="85"/>
      <c r="F419" s="85"/>
      <c r="G419" s="85"/>
      <c r="H419" s="85"/>
      <c r="J419" s="86" t="str">
        <f t="shared" si="27"/>
        <v/>
      </c>
      <c r="K419" s="86" t="str">
        <f t="shared" si="28"/>
        <v/>
      </c>
      <c r="L419" s="87"/>
      <c r="M419" s="87"/>
      <c r="N419" s="89" t="str">
        <f t="shared" si="29"/>
        <v/>
      </c>
      <c r="O419" s="85"/>
    </row>
    <row r="420" spans="1:15" x14ac:dyDescent="0.35">
      <c r="A420" s="85"/>
      <c r="B420" s="85"/>
      <c r="C420" s="85"/>
      <c r="D420" s="85"/>
      <c r="E420" s="85"/>
      <c r="F420" s="85"/>
      <c r="G420" s="85"/>
      <c r="H420" s="85"/>
      <c r="J420" s="86" t="str">
        <f t="shared" si="27"/>
        <v/>
      </c>
      <c r="K420" s="86" t="str">
        <f t="shared" si="28"/>
        <v/>
      </c>
      <c r="L420" s="87"/>
      <c r="M420" s="87"/>
      <c r="N420" s="89" t="str">
        <f t="shared" si="29"/>
        <v/>
      </c>
      <c r="O420" s="85"/>
    </row>
    <row r="421" spans="1:15" x14ac:dyDescent="0.35">
      <c r="A421" s="85"/>
      <c r="B421" s="85"/>
      <c r="C421" s="85"/>
      <c r="D421" s="85"/>
      <c r="E421" s="85"/>
      <c r="F421" s="85"/>
      <c r="G421" s="85"/>
      <c r="H421" s="85"/>
      <c r="J421" s="86" t="str">
        <f t="shared" si="27"/>
        <v/>
      </c>
      <c r="K421" s="86" t="str">
        <f t="shared" si="28"/>
        <v/>
      </c>
      <c r="L421" s="87"/>
      <c r="M421" s="87"/>
      <c r="N421" s="89" t="str">
        <f t="shared" si="29"/>
        <v/>
      </c>
      <c r="O421" s="85"/>
    </row>
    <row r="422" spans="1:15" x14ac:dyDescent="0.35">
      <c r="A422" s="85"/>
      <c r="B422" s="85"/>
      <c r="C422" s="85"/>
      <c r="D422" s="85"/>
      <c r="E422" s="85"/>
      <c r="F422" s="85"/>
      <c r="G422" s="85"/>
      <c r="H422" s="85"/>
      <c r="J422" s="86" t="str">
        <f t="shared" si="27"/>
        <v/>
      </c>
      <c r="K422" s="86" t="str">
        <f t="shared" si="28"/>
        <v/>
      </c>
      <c r="L422" s="87"/>
      <c r="M422" s="87"/>
      <c r="N422" s="89" t="str">
        <f t="shared" si="29"/>
        <v/>
      </c>
      <c r="O422" s="85"/>
    </row>
    <row r="423" spans="1:15" x14ac:dyDescent="0.35">
      <c r="A423" s="85"/>
      <c r="B423" s="85"/>
      <c r="C423" s="85"/>
      <c r="D423" s="85"/>
      <c r="E423" s="85"/>
      <c r="F423" s="85"/>
      <c r="G423" s="85"/>
      <c r="H423" s="85"/>
      <c r="J423" s="86" t="str">
        <f t="shared" si="27"/>
        <v/>
      </c>
      <c r="K423" s="86" t="str">
        <f t="shared" si="28"/>
        <v/>
      </c>
      <c r="L423" s="87"/>
      <c r="M423" s="87"/>
      <c r="N423" s="89" t="str">
        <f t="shared" si="29"/>
        <v/>
      </c>
      <c r="O423" s="85"/>
    </row>
    <row r="424" spans="1:15" x14ac:dyDescent="0.35">
      <c r="A424" s="85"/>
      <c r="B424" s="85"/>
      <c r="C424" s="85"/>
      <c r="D424" s="85"/>
      <c r="E424" s="85"/>
      <c r="F424" s="85"/>
      <c r="G424" s="85"/>
      <c r="H424" s="85"/>
      <c r="J424" s="86" t="str">
        <f t="shared" si="27"/>
        <v/>
      </c>
      <c r="K424" s="86" t="str">
        <f t="shared" si="28"/>
        <v/>
      </c>
      <c r="L424" s="87"/>
      <c r="M424" s="87"/>
      <c r="N424" s="89" t="str">
        <f t="shared" si="29"/>
        <v/>
      </c>
      <c r="O424" s="85"/>
    </row>
    <row r="425" spans="1:15" x14ac:dyDescent="0.35">
      <c r="A425" s="85"/>
      <c r="B425" s="85"/>
      <c r="C425" s="85"/>
      <c r="D425" s="85"/>
      <c r="E425" s="85"/>
      <c r="F425" s="85"/>
      <c r="G425" s="85"/>
      <c r="H425" s="85"/>
      <c r="J425" s="86" t="str">
        <f t="shared" si="27"/>
        <v/>
      </c>
      <c r="K425" s="86" t="str">
        <f t="shared" si="28"/>
        <v/>
      </c>
      <c r="L425" s="87"/>
      <c r="M425" s="87"/>
      <c r="N425" s="89" t="str">
        <f t="shared" si="29"/>
        <v/>
      </c>
      <c r="O425" s="85"/>
    </row>
    <row r="426" spans="1:15" x14ac:dyDescent="0.35">
      <c r="A426" s="85"/>
      <c r="B426" s="85"/>
      <c r="C426" s="85"/>
      <c r="D426" s="85"/>
      <c r="E426" s="85"/>
      <c r="F426" s="85"/>
      <c r="G426" s="85"/>
      <c r="H426" s="85"/>
      <c r="J426" s="86" t="str">
        <f t="shared" si="27"/>
        <v/>
      </c>
      <c r="K426" s="86" t="str">
        <f t="shared" si="28"/>
        <v/>
      </c>
      <c r="L426" s="87"/>
      <c r="M426" s="87"/>
      <c r="N426" s="89" t="str">
        <f t="shared" si="29"/>
        <v/>
      </c>
      <c r="O426" s="85"/>
    </row>
    <row r="427" spans="1:15" x14ac:dyDescent="0.35">
      <c r="A427" s="85"/>
      <c r="B427" s="85"/>
      <c r="C427" s="85"/>
      <c r="D427" s="85"/>
      <c r="E427" s="85"/>
      <c r="F427" s="85"/>
      <c r="G427" s="85"/>
      <c r="H427" s="85"/>
      <c r="J427" s="86" t="str">
        <f t="shared" si="27"/>
        <v/>
      </c>
      <c r="K427" s="86" t="str">
        <f t="shared" si="28"/>
        <v/>
      </c>
      <c r="L427" s="87"/>
      <c r="M427" s="87"/>
      <c r="N427" s="89" t="str">
        <f t="shared" si="29"/>
        <v/>
      </c>
      <c r="O427" s="85"/>
    </row>
    <row r="428" spans="1:15" x14ac:dyDescent="0.35">
      <c r="A428" s="85"/>
      <c r="B428" s="85"/>
      <c r="C428" s="85"/>
      <c r="D428" s="85"/>
      <c r="E428" s="85"/>
      <c r="F428" s="85"/>
      <c r="G428" s="85"/>
      <c r="H428" s="85"/>
      <c r="J428" s="86" t="str">
        <f t="shared" si="27"/>
        <v/>
      </c>
      <c r="K428" s="86" t="str">
        <f t="shared" si="28"/>
        <v/>
      </c>
      <c r="L428" s="87"/>
      <c r="M428" s="87"/>
      <c r="N428" s="89" t="str">
        <f t="shared" si="29"/>
        <v/>
      </c>
      <c r="O428" s="85"/>
    </row>
    <row r="429" spans="1:15" x14ac:dyDescent="0.35">
      <c r="A429" s="85"/>
      <c r="B429" s="85"/>
      <c r="C429" s="85"/>
      <c r="D429" s="85"/>
      <c r="E429" s="85"/>
      <c r="F429" s="85"/>
      <c r="G429" s="85"/>
      <c r="H429" s="85"/>
      <c r="J429" s="86" t="str">
        <f t="shared" si="27"/>
        <v/>
      </c>
      <c r="K429" s="86" t="str">
        <f t="shared" si="28"/>
        <v/>
      </c>
      <c r="L429" s="87"/>
      <c r="M429" s="87"/>
      <c r="N429" s="89" t="str">
        <f t="shared" si="29"/>
        <v/>
      </c>
      <c r="O429" s="85"/>
    </row>
    <row r="430" spans="1:15" x14ac:dyDescent="0.35">
      <c r="A430" s="85"/>
      <c r="B430" s="85"/>
      <c r="C430" s="85"/>
      <c r="D430" s="85"/>
      <c r="E430" s="85"/>
      <c r="F430" s="85"/>
      <c r="G430" s="85"/>
      <c r="H430" s="85"/>
      <c r="J430" s="86" t="str">
        <f t="shared" si="27"/>
        <v/>
      </c>
      <c r="K430" s="86" t="str">
        <f t="shared" si="28"/>
        <v/>
      </c>
      <c r="L430" s="87"/>
      <c r="M430" s="87"/>
      <c r="N430" s="89" t="str">
        <f t="shared" si="29"/>
        <v/>
      </c>
      <c r="O430" s="85"/>
    </row>
    <row r="431" spans="1:15" x14ac:dyDescent="0.35">
      <c r="A431" s="85"/>
      <c r="B431" s="85"/>
      <c r="C431" s="85"/>
      <c r="D431" s="85"/>
      <c r="E431" s="85"/>
      <c r="F431" s="85"/>
      <c r="G431" s="85"/>
      <c r="H431" s="85"/>
      <c r="J431" s="86" t="str">
        <f t="shared" si="27"/>
        <v/>
      </c>
      <c r="K431" s="86" t="str">
        <f t="shared" si="28"/>
        <v/>
      </c>
      <c r="L431" s="87"/>
      <c r="M431" s="87"/>
      <c r="N431" s="89" t="str">
        <f t="shared" si="29"/>
        <v/>
      </c>
      <c r="O431" s="85"/>
    </row>
    <row r="432" spans="1:15" x14ac:dyDescent="0.35">
      <c r="A432" s="85"/>
      <c r="B432" s="85"/>
      <c r="C432" s="85"/>
      <c r="D432" s="85"/>
      <c r="E432" s="85"/>
      <c r="F432" s="85"/>
      <c r="G432" s="85"/>
      <c r="H432" s="85"/>
      <c r="J432" s="86" t="str">
        <f t="shared" si="27"/>
        <v/>
      </c>
      <c r="K432" s="86" t="str">
        <f t="shared" si="28"/>
        <v/>
      </c>
      <c r="L432" s="87"/>
      <c r="M432" s="87"/>
      <c r="N432" s="89" t="str">
        <f t="shared" si="29"/>
        <v/>
      </c>
      <c r="O432" s="85"/>
    </row>
    <row r="433" spans="1:15" x14ac:dyDescent="0.35">
      <c r="A433" s="85"/>
      <c r="B433" s="85"/>
      <c r="C433" s="85"/>
      <c r="D433" s="85"/>
      <c r="E433" s="85"/>
      <c r="F433" s="85"/>
      <c r="G433" s="85"/>
      <c r="H433" s="85"/>
      <c r="J433" s="86" t="str">
        <f t="shared" si="27"/>
        <v/>
      </c>
      <c r="K433" s="86" t="str">
        <f t="shared" si="28"/>
        <v/>
      </c>
      <c r="L433" s="87"/>
      <c r="M433" s="87"/>
      <c r="N433" s="89" t="str">
        <f t="shared" si="29"/>
        <v/>
      </c>
      <c r="O433" s="85"/>
    </row>
    <row r="434" spans="1:15" x14ac:dyDescent="0.35">
      <c r="A434" s="85"/>
      <c r="B434" s="85"/>
      <c r="C434" s="85"/>
      <c r="D434" s="85"/>
      <c r="E434" s="85"/>
      <c r="F434" s="85"/>
      <c r="G434" s="85"/>
      <c r="H434" s="85"/>
      <c r="J434" s="86" t="str">
        <f t="shared" si="27"/>
        <v/>
      </c>
      <c r="K434" s="86" t="str">
        <f t="shared" si="28"/>
        <v/>
      </c>
      <c r="L434" s="87"/>
      <c r="M434" s="87"/>
      <c r="N434" s="89" t="str">
        <f t="shared" si="29"/>
        <v/>
      </c>
      <c r="O434" s="85"/>
    </row>
    <row r="435" spans="1:15" x14ac:dyDescent="0.35">
      <c r="A435" s="85"/>
      <c r="B435" s="85"/>
      <c r="C435" s="85"/>
      <c r="D435" s="85"/>
      <c r="E435" s="85"/>
      <c r="F435" s="85"/>
      <c r="G435" s="85"/>
      <c r="H435" s="85"/>
      <c r="J435" s="86" t="str">
        <f t="shared" si="27"/>
        <v/>
      </c>
      <c r="K435" s="86" t="str">
        <f t="shared" si="28"/>
        <v/>
      </c>
      <c r="L435" s="87"/>
      <c r="M435" s="87"/>
      <c r="N435" s="89" t="str">
        <f t="shared" si="29"/>
        <v/>
      </c>
      <c r="O435" s="85"/>
    </row>
    <row r="436" spans="1:15" x14ac:dyDescent="0.35">
      <c r="A436" s="85"/>
      <c r="B436" s="85"/>
      <c r="C436" s="85"/>
      <c r="D436" s="85"/>
      <c r="E436" s="85"/>
      <c r="F436" s="85"/>
      <c r="G436" s="85"/>
      <c r="H436" s="85"/>
      <c r="J436" s="86" t="str">
        <f t="shared" si="27"/>
        <v/>
      </c>
      <c r="K436" s="86" t="str">
        <f t="shared" si="28"/>
        <v/>
      </c>
      <c r="L436" s="87"/>
      <c r="M436" s="87"/>
      <c r="N436" s="89" t="str">
        <f t="shared" si="29"/>
        <v/>
      </c>
      <c r="O436" s="85"/>
    </row>
    <row r="437" spans="1:15" x14ac:dyDescent="0.35">
      <c r="A437" s="85"/>
      <c r="B437" s="85"/>
      <c r="C437" s="85"/>
      <c r="D437" s="85"/>
      <c r="E437" s="85"/>
      <c r="F437" s="85"/>
      <c r="G437" s="85"/>
      <c r="H437" s="85"/>
      <c r="J437" s="86" t="str">
        <f t="shared" si="27"/>
        <v/>
      </c>
      <c r="K437" s="86" t="str">
        <f t="shared" si="28"/>
        <v/>
      </c>
      <c r="L437" s="87"/>
      <c r="M437" s="87"/>
      <c r="N437" s="89" t="str">
        <f t="shared" si="29"/>
        <v/>
      </c>
      <c r="O437" s="85"/>
    </row>
    <row r="438" spans="1:15" x14ac:dyDescent="0.35">
      <c r="A438" s="85"/>
      <c r="B438" s="85"/>
      <c r="C438" s="85"/>
      <c r="D438" s="85"/>
      <c r="E438" s="85"/>
      <c r="F438" s="85"/>
      <c r="G438" s="85"/>
      <c r="H438" s="85"/>
      <c r="J438" s="86" t="str">
        <f t="shared" si="27"/>
        <v/>
      </c>
      <c r="K438" s="86" t="str">
        <f t="shared" si="28"/>
        <v/>
      </c>
      <c r="L438" s="87"/>
      <c r="M438" s="87"/>
      <c r="N438" s="89" t="str">
        <f t="shared" si="29"/>
        <v/>
      </c>
      <c r="O438" s="85"/>
    </row>
    <row r="439" spans="1:15" x14ac:dyDescent="0.35">
      <c r="A439" s="85"/>
      <c r="B439" s="85"/>
      <c r="C439" s="85"/>
      <c r="D439" s="85"/>
      <c r="E439" s="85"/>
      <c r="F439" s="85"/>
      <c r="G439" s="85"/>
      <c r="H439" s="85"/>
      <c r="J439" s="86" t="str">
        <f t="shared" si="27"/>
        <v/>
      </c>
      <c r="K439" s="86" t="str">
        <f t="shared" si="28"/>
        <v/>
      </c>
      <c r="L439" s="87"/>
      <c r="M439" s="87"/>
      <c r="N439" s="89" t="str">
        <f t="shared" si="29"/>
        <v/>
      </c>
      <c r="O439" s="85"/>
    </row>
    <row r="440" spans="1:15" x14ac:dyDescent="0.35">
      <c r="A440" s="85"/>
      <c r="B440" s="85"/>
      <c r="C440" s="85"/>
      <c r="D440" s="85"/>
      <c r="E440" s="85"/>
      <c r="F440" s="85"/>
      <c r="G440" s="85"/>
      <c r="H440" s="85"/>
      <c r="J440" s="86" t="str">
        <f t="shared" si="27"/>
        <v/>
      </c>
      <c r="K440" s="86" t="str">
        <f t="shared" si="28"/>
        <v/>
      </c>
      <c r="L440" s="87"/>
      <c r="M440" s="87"/>
      <c r="N440" s="89" t="str">
        <f t="shared" si="29"/>
        <v/>
      </c>
      <c r="O440" s="85"/>
    </row>
    <row r="441" spans="1:15" x14ac:dyDescent="0.35">
      <c r="A441" s="85"/>
      <c r="B441" s="85"/>
      <c r="C441" s="85"/>
      <c r="D441" s="85"/>
      <c r="E441" s="85"/>
      <c r="F441" s="85"/>
      <c r="G441" s="85"/>
      <c r="H441" s="85"/>
      <c r="J441" s="86" t="str">
        <f t="shared" si="27"/>
        <v/>
      </c>
      <c r="K441" s="86" t="str">
        <f t="shared" si="28"/>
        <v/>
      </c>
      <c r="L441" s="87"/>
      <c r="M441" s="87"/>
      <c r="N441" s="89" t="str">
        <f t="shared" si="29"/>
        <v/>
      </c>
      <c r="O441" s="85"/>
    </row>
    <row r="442" spans="1:15" x14ac:dyDescent="0.35">
      <c r="A442" s="85"/>
      <c r="B442" s="85"/>
      <c r="C442" s="85"/>
      <c r="D442" s="85"/>
      <c r="E442" s="85"/>
      <c r="F442" s="85"/>
      <c r="G442" s="85"/>
      <c r="H442" s="85"/>
      <c r="J442" s="86" t="str">
        <f t="shared" si="27"/>
        <v/>
      </c>
      <c r="K442" s="86" t="str">
        <f t="shared" si="28"/>
        <v/>
      </c>
      <c r="L442" s="87"/>
      <c r="M442" s="87"/>
      <c r="N442" s="89" t="str">
        <f t="shared" si="29"/>
        <v/>
      </c>
      <c r="O442" s="85"/>
    </row>
    <row r="443" spans="1:15" x14ac:dyDescent="0.35">
      <c r="A443" s="85"/>
      <c r="B443" s="85"/>
      <c r="C443" s="85"/>
      <c r="D443" s="85"/>
      <c r="E443" s="85"/>
      <c r="F443" s="85"/>
      <c r="G443" s="85"/>
      <c r="H443" s="85"/>
      <c r="J443" s="86" t="str">
        <f t="shared" si="27"/>
        <v/>
      </c>
      <c r="K443" s="86" t="str">
        <f t="shared" si="28"/>
        <v/>
      </c>
      <c r="L443" s="87"/>
      <c r="M443" s="87"/>
      <c r="N443" s="89" t="str">
        <f t="shared" si="29"/>
        <v/>
      </c>
      <c r="O443" s="85"/>
    </row>
    <row r="444" spans="1:15" x14ac:dyDescent="0.35">
      <c r="A444" s="85"/>
      <c r="B444" s="85"/>
      <c r="C444" s="85"/>
      <c r="D444" s="85"/>
      <c r="E444" s="85"/>
      <c r="F444" s="85"/>
      <c r="G444" s="85"/>
      <c r="H444" s="85"/>
      <c r="J444" s="86" t="str">
        <f t="shared" si="27"/>
        <v/>
      </c>
      <c r="K444" s="86" t="str">
        <f t="shared" si="28"/>
        <v/>
      </c>
      <c r="L444" s="87"/>
      <c r="M444" s="87"/>
      <c r="N444" s="89" t="str">
        <f t="shared" si="29"/>
        <v/>
      </c>
      <c r="O444" s="85"/>
    </row>
    <row r="445" spans="1:15" x14ac:dyDescent="0.35">
      <c r="A445" s="85"/>
      <c r="B445" s="85"/>
      <c r="C445" s="85"/>
      <c r="D445" s="85"/>
      <c r="E445" s="85"/>
      <c r="F445" s="85"/>
      <c r="G445" s="85"/>
      <c r="H445" s="85"/>
      <c r="J445" s="86" t="str">
        <f t="shared" si="27"/>
        <v/>
      </c>
      <c r="K445" s="86" t="str">
        <f t="shared" si="28"/>
        <v/>
      </c>
      <c r="L445" s="87"/>
      <c r="M445" s="87"/>
      <c r="N445" s="89" t="str">
        <f t="shared" si="29"/>
        <v/>
      </c>
      <c r="O445" s="85"/>
    </row>
    <row r="446" spans="1:15" x14ac:dyDescent="0.35">
      <c r="A446" s="85"/>
      <c r="B446" s="85"/>
      <c r="C446" s="85"/>
      <c r="D446" s="85"/>
      <c r="E446" s="85"/>
      <c r="F446" s="85"/>
      <c r="G446" s="85"/>
      <c r="H446" s="85"/>
      <c r="J446" s="86" t="str">
        <f t="shared" si="27"/>
        <v/>
      </c>
      <c r="K446" s="86" t="str">
        <f t="shared" si="28"/>
        <v/>
      </c>
      <c r="L446" s="87"/>
      <c r="M446" s="87"/>
      <c r="N446" s="89" t="str">
        <f t="shared" si="29"/>
        <v/>
      </c>
      <c r="O446" s="85"/>
    </row>
    <row r="447" spans="1:15" x14ac:dyDescent="0.35">
      <c r="A447" s="85"/>
      <c r="B447" s="85"/>
      <c r="C447" s="85"/>
      <c r="D447" s="85"/>
      <c r="E447" s="85"/>
      <c r="F447" s="85"/>
      <c r="G447" s="85"/>
      <c r="H447" s="85"/>
      <c r="J447" s="86" t="str">
        <f t="shared" si="27"/>
        <v/>
      </c>
      <c r="K447" s="86" t="str">
        <f t="shared" si="28"/>
        <v/>
      </c>
      <c r="L447" s="87"/>
      <c r="M447" s="87"/>
      <c r="N447" s="89" t="str">
        <f t="shared" si="29"/>
        <v/>
      </c>
      <c r="O447" s="85"/>
    </row>
    <row r="448" spans="1:15" x14ac:dyDescent="0.35">
      <c r="A448" s="85"/>
      <c r="B448" s="85"/>
      <c r="C448" s="85"/>
      <c r="D448" s="85"/>
      <c r="E448" s="85"/>
      <c r="F448" s="85"/>
      <c r="G448" s="85"/>
      <c r="H448" s="85"/>
      <c r="J448" s="86" t="str">
        <f t="shared" si="27"/>
        <v/>
      </c>
      <c r="K448" s="86" t="str">
        <f t="shared" si="28"/>
        <v/>
      </c>
      <c r="L448" s="87"/>
      <c r="M448" s="87"/>
      <c r="N448" s="89" t="str">
        <f t="shared" si="29"/>
        <v/>
      </c>
      <c r="O448" s="85"/>
    </row>
    <row r="449" spans="1:15" x14ac:dyDescent="0.35">
      <c r="A449" s="85"/>
      <c r="B449" s="85"/>
      <c r="C449" s="85"/>
      <c r="D449" s="85"/>
      <c r="E449" s="85"/>
      <c r="F449" s="85"/>
      <c r="G449" s="85"/>
      <c r="H449" s="85"/>
      <c r="J449" s="86" t="str">
        <f t="shared" si="27"/>
        <v/>
      </c>
      <c r="K449" s="86" t="str">
        <f t="shared" si="28"/>
        <v/>
      </c>
      <c r="L449" s="87"/>
      <c r="M449" s="87"/>
      <c r="N449" s="89" t="str">
        <f t="shared" si="29"/>
        <v/>
      </c>
      <c r="O449" s="85"/>
    </row>
    <row r="450" spans="1:15" x14ac:dyDescent="0.35">
      <c r="A450" s="85"/>
      <c r="B450" s="85"/>
      <c r="C450" s="85"/>
      <c r="D450" s="85"/>
      <c r="E450" s="85"/>
      <c r="F450" s="85"/>
      <c r="G450" s="85"/>
      <c r="H450" s="85"/>
      <c r="J450" s="86" t="str">
        <f t="shared" si="27"/>
        <v/>
      </c>
      <c r="K450" s="86" t="str">
        <f t="shared" si="28"/>
        <v/>
      </c>
      <c r="L450" s="87"/>
      <c r="M450" s="87"/>
      <c r="N450" s="89" t="str">
        <f t="shared" si="29"/>
        <v/>
      </c>
      <c r="O450" s="85"/>
    </row>
    <row r="451" spans="1:15" x14ac:dyDescent="0.35">
      <c r="A451" s="85"/>
      <c r="B451" s="85"/>
      <c r="C451" s="85"/>
      <c r="D451" s="85"/>
      <c r="E451" s="85"/>
      <c r="F451" s="85"/>
      <c r="G451" s="85"/>
      <c r="H451" s="85"/>
      <c r="J451" s="86" t="str">
        <f t="shared" si="27"/>
        <v/>
      </c>
      <c r="K451" s="86" t="str">
        <f t="shared" si="28"/>
        <v/>
      </c>
      <c r="L451" s="87"/>
      <c r="M451" s="87"/>
      <c r="N451" s="89" t="str">
        <f t="shared" si="29"/>
        <v/>
      </c>
      <c r="O451" s="85"/>
    </row>
    <row r="452" spans="1:15" x14ac:dyDescent="0.35">
      <c r="A452" s="85"/>
      <c r="B452" s="85"/>
      <c r="C452" s="85"/>
      <c r="D452" s="85"/>
      <c r="E452" s="85"/>
      <c r="F452" s="85"/>
      <c r="G452" s="85"/>
      <c r="H452" s="85"/>
      <c r="J452" s="86" t="str">
        <f t="shared" si="27"/>
        <v/>
      </c>
      <c r="K452" s="86" t="str">
        <f t="shared" si="28"/>
        <v/>
      </c>
      <c r="L452" s="87"/>
      <c r="M452" s="87"/>
      <c r="N452" s="89" t="str">
        <f t="shared" si="29"/>
        <v/>
      </c>
      <c r="O452" s="85"/>
    </row>
    <row r="453" spans="1:15" x14ac:dyDescent="0.35">
      <c r="A453" s="85"/>
      <c r="B453" s="85"/>
      <c r="C453" s="85"/>
      <c r="D453" s="85"/>
      <c r="E453" s="85"/>
      <c r="F453" s="85"/>
      <c r="G453" s="85"/>
      <c r="H453" s="85"/>
      <c r="J453" s="86" t="str">
        <f t="shared" si="27"/>
        <v/>
      </c>
      <c r="K453" s="86" t="str">
        <f t="shared" si="28"/>
        <v/>
      </c>
      <c r="L453" s="87"/>
      <c r="M453" s="87"/>
      <c r="N453" s="89" t="str">
        <f t="shared" si="29"/>
        <v/>
      </c>
      <c r="O453" s="85"/>
    </row>
    <row r="454" spans="1:15" x14ac:dyDescent="0.35">
      <c r="A454" s="85"/>
      <c r="B454" s="85"/>
      <c r="C454" s="85"/>
      <c r="D454" s="85"/>
      <c r="E454" s="85"/>
      <c r="F454" s="85"/>
      <c r="G454" s="85"/>
      <c r="H454" s="85"/>
      <c r="J454" s="86" t="str">
        <f t="shared" si="27"/>
        <v/>
      </c>
      <c r="K454" s="86" t="str">
        <f t="shared" si="28"/>
        <v/>
      </c>
      <c r="L454" s="87"/>
      <c r="M454" s="87"/>
      <c r="N454" s="89" t="str">
        <f t="shared" si="29"/>
        <v/>
      </c>
      <c r="O454" s="85"/>
    </row>
    <row r="455" spans="1:15" x14ac:dyDescent="0.35">
      <c r="A455" s="85"/>
      <c r="B455" s="85"/>
      <c r="C455" s="85"/>
      <c r="D455" s="85"/>
      <c r="E455" s="85"/>
      <c r="F455" s="85"/>
      <c r="G455" s="85"/>
      <c r="H455" s="85"/>
      <c r="J455" s="86" t="str">
        <f t="shared" ref="J455:J512" si="30">IF($I455="B","Baixa",IF($I455="M","Média",IF($I455="","","Alta")))</f>
        <v/>
      </c>
      <c r="K455" s="86" t="str">
        <f t="shared" ref="K455:K512" si="31">IF(ISBLANK(F455),"",IF(F455="ALI",IF(I455="B",7,IF(I455="M",10,15)),IF(F455="AIE",IF(I455="B",5,IF(I455="M",7,10)),IF(F455="SE",IF(I455="B",4,IF(I455="M",5,7)),IF(OR(F455="EE",F455="CE"),IF(I455="B",3,IF(I455="M",4,6)))))))</f>
        <v/>
      </c>
      <c r="L455" s="87"/>
      <c r="M455" s="87"/>
      <c r="N455" s="89" t="str">
        <f t="shared" si="29"/>
        <v/>
      </c>
      <c r="O455" s="85"/>
    </row>
    <row r="456" spans="1:15" x14ac:dyDescent="0.35">
      <c r="A456" s="85"/>
      <c r="B456" s="85"/>
      <c r="C456" s="85"/>
      <c r="D456" s="85"/>
      <c r="E456" s="85"/>
      <c r="F456" s="85"/>
      <c r="G456" s="85"/>
      <c r="H456" s="85"/>
      <c r="J456" s="86" t="str">
        <f t="shared" si="30"/>
        <v/>
      </c>
      <c r="K456" s="86" t="str">
        <f t="shared" si="31"/>
        <v/>
      </c>
      <c r="L456" s="87"/>
      <c r="M456" s="87"/>
      <c r="N456" s="89" t="str">
        <f t="shared" ref="N456:N512" si="32">IF(OR(D456="Não Conta",E456="",E456="Refinamento"),"",K456*L456)</f>
        <v/>
      </c>
      <c r="O456" s="85"/>
    </row>
    <row r="457" spans="1:15" x14ac:dyDescent="0.35">
      <c r="A457" s="85"/>
      <c r="B457" s="85"/>
      <c r="C457" s="85"/>
      <c r="D457" s="85"/>
      <c r="E457" s="85"/>
      <c r="F457" s="85"/>
      <c r="G457" s="85"/>
      <c r="H457" s="85"/>
      <c r="J457" s="86" t="str">
        <f t="shared" si="30"/>
        <v/>
      </c>
      <c r="K457" s="86" t="str">
        <f t="shared" si="31"/>
        <v/>
      </c>
      <c r="L457" s="87"/>
      <c r="M457" s="87"/>
      <c r="N457" s="89" t="str">
        <f t="shared" si="32"/>
        <v/>
      </c>
      <c r="O457" s="85"/>
    </row>
    <row r="458" spans="1:15" x14ac:dyDescent="0.35">
      <c r="A458" s="85"/>
      <c r="B458" s="85"/>
      <c r="C458" s="85"/>
      <c r="D458" s="85"/>
      <c r="E458" s="85"/>
      <c r="F458" s="85"/>
      <c r="G458" s="85"/>
      <c r="H458" s="85"/>
      <c r="J458" s="86" t="str">
        <f t="shared" si="30"/>
        <v/>
      </c>
      <c r="K458" s="86" t="str">
        <f t="shared" si="31"/>
        <v/>
      </c>
      <c r="L458" s="87"/>
      <c r="M458" s="87"/>
      <c r="N458" s="89" t="str">
        <f t="shared" si="32"/>
        <v/>
      </c>
      <c r="O458" s="85"/>
    </row>
    <row r="459" spans="1:15" x14ac:dyDescent="0.35">
      <c r="A459" s="85"/>
      <c r="B459" s="85"/>
      <c r="C459" s="85"/>
      <c r="D459" s="85"/>
      <c r="E459" s="85"/>
      <c r="F459" s="85"/>
      <c r="G459" s="85"/>
      <c r="H459" s="85"/>
      <c r="J459" s="86" t="str">
        <f t="shared" si="30"/>
        <v/>
      </c>
      <c r="K459" s="86" t="str">
        <f t="shared" si="31"/>
        <v/>
      </c>
      <c r="L459" s="87"/>
      <c r="M459" s="87"/>
      <c r="N459" s="89" t="str">
        <f t="shared" si="32"/>
        <v/>
      </c>
      <c r="O459" s="85"/>
    </row>
    <row r="460" spans="1:15" x14ac:dyDescent="0.35">
      <c r="A460" s="85"/>
      <c r="B460" s="85"/>
      <c r="C460" s="85"/>
      <c r="D460" s="85"/>
      <c r="E460" s="85"/>
      <c r="F460" s="85"/>
      <c r="G460" s="85"/>
      <c r="H460" s="85"/>
      <c r="J460" s="86" t="str">
        <f t="shared" si="30"/>
        <v/>
      </c>
      <c r="K460" s="86" t="str">
        <f t="shared" si="31"/>
        <v/>
      </c>
      <c r="L460" s="87"/>
      <c r="M460" s="87"/>
      <c r="N460" s="89" t="str">
        <f t="shared" si="32"/>
        <v/>
      </c>
      <c r="O460" s="85"/>
    </row>
    <row r="461" spans="1:15" x14ac:dyDescent="0.35">
      <c r="A461" s="85"/>
      <c r="B461" s="85"/>
      <c r="C461" s="85"/>
      <c r="D461" s="85"/>
      <c r="E461" s="85"/>
      <c r="F461" s="85"/>
      <c r="G461" s="85"/>
      <c r="H461" s="85"/>
      <c r="J461" s="86" t="str">
        <f t="shared" si="30"/>
        <v/>
      </c>
      <c r="K461" s="86" t="str">
        <f t="shared" si="31"/>
        <v/>
      </c>
      <c r="L461" s="87"/>
      <c r="M461" s="87"/>
      <c r="N461" s="89" t="str">
        <f t="shared" si="32"/>
        <v/>
      </c>
      <c r="O461" s="85"/>
    </row>
    <row r="462" spans="1:15" x14ac:dyDescent="0.35">
      <c r="A462" s="85"/>
      <c r="B462" s="85"/>
      <c r="C462" s="85"/>
      <c r="D462" s="85"/>
      <c r="E462" s="85"/>
      <c r="F462" s="85"/>
      <c r="G462" s="85"/>
      <c r="H462" s="85"/>
      <c r="J462" s="86" t="str">
        <f t="shared" si="30"/>
        <v/>
      </c>
      <c r="K462" s="86" t="str">
        <f t="shared" si="31"/>
        <v/>
      </c>
      <c r="L462" s="87"/>
      <c r="M462" s="87"/>
      <c r="N462" s="89" t="str">
        <f t="shared" si="32"/>
        <v/>
      </c>
      <c r="O462" s="85"/>
    </row>
    <row r="463" spans="1:15" x14ac:dyDescent="0.35">
      <c r="A463" s="85"/>
      <c r="B463" s="85"/>
      <c r="C463" s="85"/>
      <c r="D463" s="85"/>
      <c r="E463" s="85"/>
      <c r="F463" s="85"/>
      <c r="G463" s="85"/>
      <c r="H463" s="85"/>
      <c r="J463" s="86" t="str">
        <f t="shared" si="30"/>
        <v/>
      </c>
      <c r="K463" s="86" t="str">
        <f t="shared" si="31"/>
        <v/>
      </c>
      <c r="L463" s="87"/>
      <c r="M463" s="87"/>
      <c r="N463" s="89" t="str">
        <f t="shared" si="32"/>
        <v/>
      </c>
      <c r="O463" s="85"/>
    </row>
    <row r="464" spans="1:15" x14ac:dyDescent="0.35">
      <c r="A464" s="85"/>
      <c r="B464" s="85"/>
      <c r="C464" s="85"/>
      <c r="D464" s="85"/>
      <c r="E464" s="85"/>
      <c r="F464" s="85"/>
      <c r="G464" s="85"/>
      <c r="H464" s="85"/>
      <c r="J464" s="86" t="str">
        <f t="shared" si="30"/>
        <v/>
      </c>
      <c r="K464" s="86" t="str">
        <f t="shared" si="31"/>
        <v/>
      </c>
      <c r="L464" s="87"/>
      <c r="M464" s="87"/>
      <c r="N464" s="89" t="str">
        <f t="shared" si="32"/>
        <v/>
      </c>
      <c r="O464" s="85"/>
    </row>
    <row r="465" spans="1:15" x14ac:dyDescent="0.35">
      <c r="A465" s="85"/>
      <c r="B465" s="85"/>
      <c r="C465" s="85"/>
      <c r="D465" s="85"/>
      <c r="E465" s="85"/>
      <c r="F465" s="85"/>
      <c r="G465" s="85"/>
      <c r="H465" s="85"/>
      <c r="J465" s="86" t="str">
        <f t="shared" si="30"/>
        <v/>
      </c>
      <c r="K465" s="86" t="str">
        <f t="shared" si="31"/>
        <v/>
      </c>
      <c r="L465" s="87"/>
      <c r="M465" s="87"/>
      <c r="N465" s="89" t="str">
        <f t="shared" si="32"/>
        <v/>
      </c>
      <c r="O465" s="85"/>
    </row>
    <row r="466" spans="1:15" x14ac:dyDescent="0.35">
      <c r="A466" s="85"/>
      <c r="B466" s="85"/>
      <c r="C466" s="85"/>
      <c r="D466" s="85"/>
      <c r="E466" s="85"/>
      <c r="F466" s="85"/>
      <c r="G466" s="85"/>
      <c r="H466" s="85"/>
      <c r="J466" s="86" t="str">
        <f t="shared" si="30"/>
        <v/>
      </c>
      <c r="K466" s="86" t="str">
        <f t="shared" si="31"/>
        <v/>
      </c>
      <c r="L466" s="87"/>
      <c r="M466" s="87"/>
      <c r="N466" s="89" t="str">
        <f t="shared" si="32"/>
        <v/>
      </c>
      <c r="O466" s="85"/>
    </row>
    <row r="467" spans="1:15" x14ac:dyDescent="0.35">
      <c r="A467" s="85"/>
      <c r="B467" s="85"/>
      <c r="C467" s="85"/>
      <c r="D467" s="85"/>
      <c r="E467" s="85"/>
      <c r="F467" s="85"/>
      <c r="G467" s="85"/>
      <c r="H467" s="85"/>
      <c r="J467" s="86" t="str">
        <f t="shared" si="30"/>
        <v/>
      </c>
      <c r="K467" s="86" t="str">
        <f t="shared" si="31"/>
        <v/>
      </c>
      <c r="L467" s="87"/>
      <c r="M467" s="87"/>
      <c r="N467" s="89" t="str">
        <f t="shared" si="32"/>
        <v/>
      </c>
      <c r="O467" s="85"/>
    </row>
    <row r="468" spans="1:15" x14ac:dyDescent="0.35">
      <c r="A468" s="85"/>
      <c r="B468" s="85"/>
      <c r="C468" s="85"/>
      <c r="D468" s="85"/>
      <c r="E468" s="85"/>
      <c r="F468" s="85"/>
      <c r="G468" s="85"/>
      <c r="H468" s="85"/>
      <c r="J468" s="86" t="str">
        <f t="shared" si="30"/>
        <v/>
      </c>
      <c r="K468" s="86" t="str">
        <f t="shared" si="31"/>
        <v/>
      </c>
      <c r="L468" s="87"/>
      <c r="M468" s="87"/>
      <c r="N468" s="89" t="str">
        <f t="shared" si="32"/>
        <v/>
      </c>
      <c r="O468" s="85"/>
    </row>
    <row r="469" spans="1:15" x14ac:dyDescent="0.35">
      <c r="A469" s="85"/>
      <c r="B469" s="85"/>
      <c r="C469" s="85"/>
      <c r="D469" s="85"/>
      <c r="E469" s="85"/>
      <c r="F469" s="85"/>
      <c r="G469" s="85"/>
      <c r="H469" s="85"/>
      <c r="J469" s="86" t="str">
        <f t="shared" si="30"/>
        <v/>
      </c>
      <c r="K469" s="86" t="str">
        <f t="shared" si="31"/>
        <v/>
      </c>
      <c r="L469" s="87"/>
      <c r="M469" s="87"/>
      <c r="N469" s="89" t="str">
        <f t="shared" si="32"/>
        <v/>
      </c>
      <c r="O469" s="85"/>
    </row>
    <row r="470" spans="1:15" x14ac:dyDescent="0.35">
      <c r="A470" s="85"/>
      <c r="B470" s="85"/>
      <c r="C470" s="85"/>
      <c r="D470" s="85"/>
      <c r="E470" s="85"/>
      <c r="F470" s="85"/>
      <c r="G470" s="85"/>
      <c r="H470" s="85"/>
      <c r="J470" s="86" t="str">
        <f t="shared" si="30"/>
        <v/>
      </c>
      <c r="K470" s="86" t="str">
        <f t="shared" si="31"/>
        <v/>
      </c>
      <c r="L470" s="87"/>
      <c r="M470" s="87"/>
      <c r="N470" s="89" t="str">
        <f t="shared" si="32"/>
        <v/>
      </c>
      <c r="O470" s="85"/>
    </row>
    <row r="471" spans="1:15" x14ac:dyDescent="0.35">
      <c r="A471" s="85"/>
      <c r="B471" s="85"/>
      <c r="C471" s="85"/>
      <c r="D471" s="85"/>
      <c r="E471" s="85"/>
      <c r="F471" s="85"/>
      <c r="G471" s="85"/>
      <c r="H471" s="85"/>
      <c r="J471" s="86" t="str">
        <f t="shared" si="30"/>
        <v/>
      </c>
      <c r="K471" s="86" t="str">
        <f t="shared" si="31"/>
        <v/>
      </c>
      <c r="L471" s="87"/>
      <c r="M471" s="87"/>
      <c r="N471" s="89" t="str">
        <f t="shared" si="32"/>
        <v/>
      </c>
      <c r="O471" s="85"/>
    </row>
    <row r="472" spans="1:15" x14ac:dyDescent="0.35">
      <c r="A472" s="85"/>
      <c r="B472" s="85"/>
      <c r="C472" s="85"/>
      <c r="D472" s="85"/>
      <c r="E472" s="85"/>
      <c r="F472" s="85"/>
      <c r="G472" s="85"/>
      <c r="H472" s="85"/>
      <c r="J472" s="86" t="str">
        <f t="shared" si="30"/>
        <v/>
      </c>
      <c r="K472" s="86" t="str">
        <f t="shared" si="31"/>
        <v/>
      </c>
      <c r="L472" s="87"/>
      <c r="M472" s="87"/>
      <c r="N472" s="89" t="str">
        <f t="shared" si="32"/>
        <v/>
      </c>
      <c r="O472" s="85"/>
    </row>
    <row r="473" spans="1:15" x14ac:dyDescent="0.35">
      <c r="A473" s="85"/>
      <c r="B473" s="85"/>
      <c r="C473" s="85"/>
      <c r="D473" s="85"/>
      <c r="E473" s="85"/>
      <c r="F473" s="85"/>
      <c r="G473" s="85"/>
      <c r="H473" s="85"/>
      <c r="J473" s="86" t="str">
        <f t="shared" si="30"/>
        <v/>
      </c>
      <c r="K473" s="86" t="str">
        <f t="shared" si="31"/>
        <v/>
      </c>
      <c r="L473" s="87"/>
      <c r="M473" s="87"/>
      <c r="N473" s="89" t="str">
        <f t="shared" si="32"/>
        <v/>
      </c>
      <c r="O473" s="85"/>
    </row>
    <row r="474" spans="1:15" x14ac:dyDescent="0.35">
      <c r="A474" s="85"/>
      <c r="B474" s="85"/>
      <c r="C474" s="85"/>
      <c r="D474" s="85"/>
      <c r="E474" s="85"/>
      <c r="F474" s="85"/>
      <c r="G474" s="85"/>
      <c r="H474" s="85"/>
      <c r="J474" s="86" t="str">
        <f t="shared" si="30"/>
        <v/>
      </c>
      <c r="K474" s="86" t="str">
        <f t="shared" si="31"/>
        <v/>
      </c>
      <c r="L474" s="87"/>
      <c r="M474" s="87"/>
      <c r="N474" s="89" t="str">
        <f t="shared" si="32"/>
        <v/>
      </c>
      <c r="O474" s="85"/>
    </row>
    <row r="475" spans="1:15" x14ac:dyDescent="0.35">
      <c r="A475" s="85"/>
      <c r="B475" s="85"/>
      <c r="C475" s="85"/>
      <c r="D475" s="85"/>
      <c r="E475" s="85"/>
      <c r="F475" s="85"/>
      <c r="G475" s="85"/>
      <c r="H475" s="85"/>
      <c r="J475" s="86" t="str">
        <f t="shared" si="30"/>
        <v/>
      </c>
      <c r="K475" s="86" t="str">
        <f t="shared" si="31"/>
        <v/>
      </c>
      <c r="L475" s="87"/>
      <c r="M475" s="87"/>
      <c r="N475" s="89" t="str">
        <f t="shared" si="32"/>
        <v/>
      </c>
      <c r="O475" s="85"/>
    </row>
    <row r="476" spans="1:15" x14ac:dyDescent="0.35">
      <c r="A476" s="85"/>
      <c r="B476" s="85"/>
      <c r="C476" s="85"/>
      <c r="D476" s="85"/>
      <c r="E476" s="85"/>
      <c r="F476" s="85"/>
      <c r="G476" s="85"/>
      <c r="H476" s="85"/>
      <c r="J476" s="86" t="str">
        <f t="shared" si="30"/>
        <v/>
      </c>
      <c r="K476" s="86" t="str">
        <f t="shared" si="31"/>
        <v/>
      </c>
      <c r="L476" s="87"/>
      <c r="M476" s="87"/>
      <c r="N476" s="89" t="str">
        <f t="shared" si="32"/>
        <v/>
      </c>
      <c r="O476" s="85"/>
    </row>
    <row r="477" spans="1:15" x14ac:dyDescent="0.35">
      <c r="A477" s="85"/>
      <c r="B477" s="85"/>
      <c r="C477" s="85"/>
      <c r="D477" s="85"/>
      <c r="E477" s="85"/>
      <c r="F477" s="85"/>
      <c r="G477" s="85"/>
      <c r="H477" s="85"/>
      <c r="J477" s="86" t="str">
        <f t="shared" si="30"/>
        <v/>
      </c>
      <c r="K477" s="86" t="str">
        <f t="shared" si="31"/>
        <v/>
      </c>
      <c r="L477" s="87"/>
      <c r="M477" s="87"/>
      <c r="N477" s="89" t="str">
        <f t="shared" si="32"/>
        <v/>
      </c>
      <c r="O477" s="85"/>
    </row>
    <row r="478" spans="1:15" x14ac:dyDescent="0.35">
      <c r="A478" s="85"/>
      <c r="B478" s="85"/>
      <c r="C478" s="85"/>
      <c r="D478" s="85"/>
      <c r="E478" s="85"/>
      <c r="F478" s="85"/>
      <c r="G478" s="85"/>
      <c r="H478" s="85"/>
      <c r="J478" s="86" t="str">
        <f t="shared" si="30"/>
        <v/>
      </c>
      <c r="K478" s="86" t="str">
        <f t="shared" si="31"/>
        <v/>
      </c>
      <c r="L478" s="87"/>
      <c r="M478" s="87"/>
      <c r="N478" s="89" t="str">
        <f t="shared" si="32"/>
        <v/>
      </c>
      <c r="O478" s="85"/>
    </row>
    <row r="479" spans="1:15" x14ac:dyDescent="0.35">
      <c r="A479" s="85"/>
      <c r="B479" s="85"/>
      <c r="C479" s="85"/>
      <c r="D479" s="85"/>
      <c r="E479" s="85"/>
      <c r="F479" s="85"/>
      <c r="G479" s="85"/>
      <c r="H479" s="85"/>
      <c r="J479" s="86" t="str">
        <f t="shared" si="30"/>
        <v/>
      </c>
      <c r="K479" s="86" t="str">
        <f t="shared" si="31"/>
        <v/>
      </c>
      <c r="L479" s="87"/>
      <c r="M479" s="87"/>
      <c r="N479" s="89" t="str">
        <f t="shared" si="32"/>
        <v/>
      </c>
      <c r="O479" s="85"/>
    </row>
    <row r="480" spans="1:15" x14ac:dyDescent="0.35">
      <c r="A480" s="85"/>
      <c r="B480" s="85"/>
      <c r="C480" s="85"/>
      <c r="D480" s="85"/>
      <c r="E480" s="85"/>
      <c r="F480" s="85"/>
      <c r="G480" s="85"/>
      <c r="H480" s="85"/>
      <c r="J480" s="86" t="str">
        <f t="shared" si="30"/>
        <v/>
      </c>
      <c r="K480" s="86" t="str">
        <f t="shared" si="31"/>
        <v/>
      </c>
      <c r="L480" s="87"/>
      <c r="M480" s="87"/>
      <c r="N480" s="89" t="str">
        <f t="shared" si="32"/>
        <v/>
      </c>
      <c r="O480" s="85"/>
    </row>
    <row r="481" spans="1:15" x14ac:dyDescent="0.35">
      <c r="A481" s="85"/>
      <c r="B481" s="85"/>
      <c r="C481" s="85"/>
      <c r="D481" s="85"/>
      <c r="E481" s="85"/>
      <c r="F481" s="85"/>
      <c r="G481" s="85"/>
      <c r="H481" s="85"/>
      <c r="J481" s="86" t="str">
        <f t="shared" si="30"/>
        <v/>
      </c>
      <c r="K481" s="86" t="str">
        <f t="shared" si="31"/>
        <v/>
      </c>
      <c r="L481" s="87"/>
      <c r="M481" s="87"/>
      <c r="N481" s="89" t="str">
        <f t="shared" si="32"/>
        <v/>
      </c>
      <c r="O481" s="85"/>
    </row>
    <row r="482" spans="1:15" x14ac:dyDescent="0.35">
      <c r="A482" s="85"/>
      <c r="B482" s="85"/>
      <c r="C482" s="85"/>
      <c r="D482" s="85"/>
      <c r="E482" s="85"/>
      <c r="F482" s="85"/>
      <c r="G482" s="85"/>
      <c r="H482" s="85"/>
      <c r="J482" s="86" t="str">
        <f t="shared" si="30"/>
        <v/>
      </c>
      <c r="K482" s="86" t="str">
        <f t="shared" si="31"/>
        <v/>
      </c>
      <c r="L482" s="87"/>
      <c r="M482" s="87"/>
      <c r="N482" s="89" t="str">
        <f t="shared" si="32"/>
        <v/>
      </c>
      <c r="O482" s="85"/>
    </row>
    <row r="483" spans="1:15" x14ac:dyDescent="0.35">
      <c r="A483" s="85"/>
      <c r="B483" s="85"/>
      <c r="C483" s="85"/>
      <c r="D483" s="85"/>
      <c r="E483" s="85"/>
      <c r="F483" s="85"/>
      <c r="G483" s="85"/>
      <c r="H483" s="85"/>
      <c r="J483" s="86" t="str">
        <f t="shared" si="30"/>
        <v/>
      </c>
      <c r="K483" s="86" t="str">
        <f t="shared" si="31"/>
        <v/>
      </c>
      <c r="L483" s="87"/>
      <c r="M483" s="87"/>
      <c r="N483" s="89" t="str">
        <f t="shared" si="32"/>
        <v/>
      </c>
      <c r="O483" s="85"/>
    </row>
    <row r="484" spans="1:15" x14ac:dyDescent="0.35">
      <c r="A484" s="85"/>
      <c r="B484" s="85"/>
      <c r="C484" s="85"/>
      <c r="D484" s="85"/>
      <c r="E484" s="85"/>
      <c r="F484" s="85"/>
      <c r="G484" s="85"/>
      <c r="H484" s="85"/>
      <c r="J484" s="86" t="str">
        <f t="shared" si="30"/>
        <v/>
      </c>
      <c r="K484" s="86" t="str">
        <f t="shared" si="31"/>
        <v/>
      </c>
      <c r="L484" s="87"/>
      <c r="M484" s="87"/>
      <c r="N484" s="89" t="str">
        <f t="shared" si="32"/>
        <v/>
      </c>
      <c r="O484" s="85"/>
    </row>
    <row r="485" spans="1:15" x14ac:dyDescent="0.35">
      <c r="A485" s="85"/>
      <c r="B485" s="85"/>
      <c r="C485" s="85"/>
      <c r="D485" s="85"/>
      <c r="E485" s="85"/>
      <c r="F485" s="85"/>
      <c r="G485" s="85"/>
      <c r="H485" s="85"/>
      <c r="J485" s="86" t="str">
        <f t="shared" si="30"/>
        <v/>
      </c>
      <c r="K485" s="86" t="str">
        <f t="shared" si="31"/>
        <v/>
      </c>
      <c r="L485" s="87"/>
      <c r="M485" s="87"/>
      <c r="N485" s="89" t="str">
        <f t="shared" si="32"/>
        <v/>
      </c>
      <c r="O485" s="85"/>
    </row>
    <row r="486" spans="1:15" x14ac:dyDescent="0.35">
      <c r="A486" s="85"/>
      <c r="B486" s="85"/>
      <c r="C486" s="85"/>
      <c r="D486" s="85"/>
      <c r="E486" s="85"/>
      <c r="F486" s="85"/>
      <c r="G486" s="85"/>
      <c r="H486" s="85"/>
      <c r="J486" s="86" t="str">
        <f t="shared" si="30"/>
        <v/>
      </c>
      <c r="K486" s="86" t="str">
        <f t="shared" si="31"/>
        <v/>
      </c>
      <c r="L486" s="87"/>
      <c r="M486" s="87"/>
      <c r="N486" s="89" t="str">
        <f t="shared" si="32"/>
        <v/>
      </c>
      <c r="O486" s="85"/>
    </row>
    <row r="487" spans="1:15" x14ac:dyDescent="0.35">
      <c r="A487" s="85"/>
      <c r="B487" s="85"/>
      <c r="C487" s="85"/>
      <c r="D487" s="85"/>
      <c r="E487" s="85"/>
      <c r="F487" s="85"/>
      <c r="G487" s="85"/>
      <c r="H487" s="85"/>
      <c r="J487" s="86" t="str">
        <f t="shared" si="30"/>
        <v/>
      </c>
      <c r="K487" s="86" t="str">
        <f t="shared" si="31"/>
        <v/>
      </c>
      <c r="L487" s="87"/>
      <c r="M487" s="87"/>
      <c r="N487" s="89" t="str">
        <f t="shared" si="32"/>
        <v/>
      </c>
      <c r="O487" s="85"/>
    </row>
    <row r="488" spans="1:15" x14ac:dyDescent="0.35">
      <c r="A488" s="85"/>
      <c r="B488" s="85"/>
      <c r="C488" s="85"/>
      <c r="D488" s="85"/>
      <c r="E488" s="85"/>
      <c r="F488" s="85"/>
      <c r="G488" s="85"/>
      <c r="H488" s="85"/>
      <c r="J488" s="86" t="str">
        <f t="shared" si="30"/>
        <v/>
      </c>
      <c r="K488" s="86" t="str">
        <f t="shared" si="31"/>
        <v/>
      </c>
      <c r="L488" s="87"/>
      <c r="M488" s="87"/>
      <c r="N488" s="89" t="str">
        <f t="shared" si="32"/>
        <v/>
      </c>
      <c r="O488" s="85"/>
    </row>
    <row r="489" spans="1:15" x14ac:dyDescent="0.35">
      <c r="A489" s="85"/>
      <c r="B489" s="85"/>
      <c r="C489" s="85"/>
      <c r="D489" s="85"/>
      <c r="E489" s="85"/>
      <c r="F489" s="85"/>
      <c r="G489" s="85"/>
      <c r="H489" s="85"/>
      <c r="J489" s="86" t="str">
        <f t="shared" si="30"/>
        <v/>
      </c>
      <c r="K489" s="86" t="str">
        <f t="shared" si="31"/>
        <v/>
      </c>
      <c r="L489" s="87"/>
      <c r="M489" s="87"/>
      <c r="N489" s="89" t="str">
        <f t="shared" si="32"/>
        <v/>
      </c>
      <c r="O489" s="85"/>
    </row>
    <row r="490" spans="1:15" x14ac:dyDescent="0.35">
      <c r="A490" s="85"/>
      <c r="B490" s="85"/>
      <c r="C490" s="85"/>
      <c r="D490" s="85"/>
      <c r="E490" s="85"/>
      <c r="F490" s="85"/>
      <c r="G490" s="85"/>
      <c r="H490" s="85"/>
      <c r="J490" s="86" t="str">
        <f t="shared" si="30"/>
        <v/>
      </c>
      <c r="K490" s="86" t="str">
        <f t="shared" si="31"/>
        <v/>
      </c>
      <c r="L490" s="87"/>
      <c r="M490" s="87"/>
      <c r="N490" s="89" t="str">
        <f t="shared" si="32"/>
        <v/>
      </c>
      <c r="O490" s="85"/>
    </row>
    <row r="491" spans="1:15" x14ac:dyDescent="0.35">
      <c r="A491" s="85"/>
      <c r="B491" s="85"/>
      <c r="C491" s="85"/>
      <c r="D491" s="85"/>
      <c r="E491" s="85"/>
      <c r="F491" s="85"/>
      <c r="G491" s="85"/>
      <c r="H491" s="85"/>
      <c r="J491" s="86" t="str">
        <f t="shared" si="30"/>
        <v/>
      </c>
      <c r="K491" s="86" t="str">
        <f t="shared" si="31"/>
        <v/>
      </c>
      <c r="L491" s="87"/>
      <c r="M491" s="87"/>
      <c r="N491" s="89" t="str">
        <f t="shared" si="32"/>
        <v/>
      </c>
      <c r="O491" s="85"/>
    </row>
    <row r="492" spans="1:15" x14ac:dyDescent="0.35">
      <c r="A492" s="85"/>
      <c r="B492" s="85"/>
      <c r="C492" s="85"/>
      <c r="D492" s="85"/>
      <c r="E492" s="85"/>
      <c r="F492" s="85"/>
      <c r="G492" s="85"/>
      <c r="H492" s="85"/>
      <c r="J492" s="86" t="str">
        <f t="shared" si="30"/>
        <v/>
      </c>
      <c r="K492" s="86" t="str">
        <f t="shared" si="31"/>
        <v/>
      </c>
      <c r="L492" s="87"/>
      <c r="M492" s="87"/>
      <c r="N492" s="89" t="str">
        <f t="shared" si="32"/>
        <v/>
      </c>
      <c r="O492" s="85"/>
    </row>
    <row r="493" spans="1:15" x14ac:dyDescent="0.35">
      <c r="A493" s="85"/>
      <c r="B493" s="85"/>
      <c r="C493" s="85"/>
      <c r="D493" s="85"/>
      <c r="E493" s="85"/>
      <c r="F493" s="85"/>
      <c r="G493" s="85"/>
      <c r="H493" s="85"/>
      <c r="J493" s="86" t="str">
        <f t="shared" si="30"/>
        <v/>
      </c>
      <c r="K493" s="86" t="str">
        <f t="shared" si="31"/>
        <v/>
      </c>
      <c r="L493" s="87"/>
      <c r="M493" s="87"/>
      <c r="N493" s="89" t="str">
        <f t="shared" si="32"/>
        <v/>
      </c>
      <c r="O493" s="85"/>
    </row>
    <row r="494" spans="1:15" x14ac:dyDescent="0.35">
      <c r="A494" s="85"/>
      <c r="B494" s="85"/>
      <c r="C494" s="85"/>
      <c r="D494" s="85"/>
      <c r="E494" s="85"/>
      <c r="F494" s="85"/>
      <c r="G494" s="85"/>
      <c r="H494" s="85"/>
      <c r="J494" s="86" t="str">
        <f t="shared" si="30"/>
        <v/>
      </c>
      <c r="K494" s="86" t="str">
        <f t="shared" si="31"/>
        <v/>
      </c>
      <c r="L494" s="87"/>
      <c r="M494" s="87"/>
      <c r="N494" s="89" t="str">
        <f t="shared" si="32"/>
        <v/>
      </c>
      <c r="O494" s="85"/>
    </row>
    <row r="495" spans="1:15" x14ac:dyDescent="0.35">
      <c r="A495" s="85"/>
      <c r="B495" s="85"/>
      <c r="C495" s="85"/>
      <c r="D495" s="85"/>
      <c r="E495" s="85"/>
      <c r="F495" s="85"/>
      <c r="G495" s="85"/>
      <c r="H495" s="85"/>
      <c r="J495" s="86" t="str">
        <f t="shared" si="30"/>
        <v/>
      </c>
      <c r="K495" s="86" t="str">
        <f t="shared" si="31"/>
        <v/>
      </c>
      <c r="L495" s="87"/>
      <c r="M495" s="87"/>
      <c r="N495" s="89" t="str">
        <f t="shared" si="32"/>
        <v/>
      </c>
      <c r="O495" s="85"/>
    </row>
    <row r="496" spans="1:15" x14ac:dyDescent="0.35">
      <c r="A496" s="85"/>
      <c r="B496" s="85"/>
      <c r="C496" s="85"/>
      <c r="D496" s="85"/>
      <c r="E496" s="85"/>
      <c r="F496" s="85"/>
      <c r="G496" s="85"/>
      <c r="H496" s="85"/>
      <c r="J496" s="86" t="str">
        <f t="shared" si="30"/>
        <v/>
      </c>
      <c r="K496" s="86" t="str">
        <f t="shared" si="31"/>
        <v/>
      </c>
      <c r="L496" s="87"/>
      <c r="M496" s="87"/>
      <c r="N496" s="89" t="str">
        <f t="shared" si="32"/>
        <v/>
      </c>
      <c r="O496" s="85"/>
    </row>
    <row r="497" spans="1:15" x14ac:dyDescent="0.35">
      <c r="A497" s="85"/>
      <c r="B497" s="85"/>
      <c r="C497" s="85"/>
      <c r="D497" s="85"/>
      <c r="E497" s="85"/>
      <c r="F497" s="85"/>
      <c r="G497" s="85"/>
      <c r="H497" s="85"/>
      <c r="J497" s="86" t="str">
        <f t="shared" si="30"/>
        <v/>
      </c>
      <c r="K497" s="86" t="str">
        <f t="shared" si="31"/>
        <v/>
      </c>
      <c r="L497" s="87"/>
      <c r="M497" s="87"/>
      <c r="N497" s="89" t="str">
        <f t="shared" si="32"/>
        <v/>
      </c>
      <c r="O497" s="85"/>
    </row>
    <row r="498" spans="1:15" x14ac:dyDescent="0.35">
      <c r="A498" s="85"/>
      <c r="B498" s="85"/>
      <c r="C498" s="85"/>
      <c r="D498" s="85"/>
      <c r="E498" s="85"/>
      <c r="F498" s="85"/>
      <c r="G498" s="85"/>
      <c r="H498" s="85"/>
      <c r="J498" s="86" t="str">
        <f t="shared" si="30"/>
        <v/>
      </c>
      <c r="K498" s="86" t="str">
        <f t="shared" si="31"/>
        <v/>
      </c>
      <c r="L498" s="87"/>
      <c r="M498" s="87"/>
      <c r="N498" s="89" t="str">
        <f t="shared" si="32"/>
        <v/>
      </c>
      <c r="O498" s="85"/>
    </row>
    <row r="499" spans="1:15" x14ac:dyDescent="0.35">
      <c r="A499" s="85"/>
      <c r="B499" s="85"/>
      <c r="C499" s="85"/>
      <c r="D499" s="85"/>
      <c r="E499" s="85"/>
      <c r="F499" s="85"/>
      <c r="G499" s="85"/>
      <c r="H499" s="85"/>
      <c r="J499" s="86" t="str">
        <f t="shared" si="30"/>
        <v/>
      </c>
      <c r="K499" s="86" t="str">
        <f t="shared" si="31"/>
        <v/>
      </c>
      <c r="L499" s="87"/>
      <c r="M499" s="87"/>
      <c r="N499" s="89" t="str">
        <f t="shared" si="32"/>
        <v/>
      </c>
      <c r="O499" s="85"/>
    </row>
    <row r="500" spans="1:15" x14ac:dyDescent="0.35">
      <c r="A500" s="85"/>
      <c r="B500" s="85"/>
      <c r="C500" s="85"/>
      <c r="D500" s="85"/>
      <c r="E500" s="85"/>
      <c r="F500" s="85"/>
      <c r="G500" s="85"/>
      <c r="H500" s="85"/>
      <c r="J500" s="86" t="str">
        <f t="shared" si="30"/>
        <v/>
      </c>
      <c r="K500" s="86" t="str">
        <f t="shared" si="31"/>
        <v/>
      </c>
      <c r="L500" s="87"/>
      <c r="M500" s="87"/>
      <c r="N500" s="89" t="str">
        <f t="shared" si="32"/>
        <v/>
      </c>
      <c r="O500" s="85"/>
    </row>
    <row r="501" spans="1:15" x14ac:dyDescent="0.35">
      <c r="A501" s="85"/>
      <c r="B501" s="85"/>
      <c r="C501" s="85"/>
      <c r="D501" s="85"/>
      <c r="E501" s="85"/>
      <c r="F501" s="85"/>
      <c r="G501" s="85"/>
      <c r="H501" s="85"/>
      <c r="J501" s="86" t="str">
        <f t="shared" si="30"/>
        <v/>
      </c>
      <c r="K501" s="86" t="str">
        <f t="shared" si="31"/>
        <v/>
      </c>
      <c r="L501" s="87"/>
      <c r="M501" s="87"/>
      <c r="N501" s="89" t="str">
        <f t="shared" si="32"/>
        <v/>
      </c>
      <c r="O501" s="85"/>
    </row>
    <row r="502" spans="1:15" x14ac:dyDescent="0.35">
      <c r="A502" s="85"/>
      <c r="B502" s="85"/>
      <c r="C502" s="85"/>
      <c r="D502" s="85"/>
      <c r="E502" s="85"/>
      <c r="F502" s="85"/>
      <c r="G502" s="85"/>
      <c r="H502" s="85"/>
      <c r="J502" s="86" t="str">
        <f t="shared" si="30"/>
        <v/>
      </c>
      <c r="K502" s="86" t="str">
        <f t="shared" si="31"/>
        <v/>
      </c>
      <c r="L502" s="87"/>
      <c r="M502" s="87"/>
      <c r="N502" s="89" t="str">
        <f t="shared" si="32"/>
        <v/>
      </c>
      <c r="O502" s="85"/>
    </row>
    <row r="503" spans="1:15" x14ac:dyDescent="0.35">
      <c r="A503" s="85"/>
      <c r="B503" s="85"/>
      <c r="C503" s="85"/>
      <c r="D503" s="85"/>
      <c r="E503" s="85"/>
      <c r="F503" s="85"/>
      <c r="G503" s="85"/>
      <c r="H503" s="85"/>
      <c r="J503" s="86" t="str">
        <f t="shared" si="30"/>
        <v/>
      </c>
      <c r="K503" s="86" t="str">
        <f t="shared" si="31"/>
        <v/>
      </c>
      <c r="L503" s="87"/>
      <c r="M503" s="87"/>
      <c r="N503" s="89" t="str">
        <f t="shared" si="32"/>
        <v/>
      </c>
      <c r="O503" s="85"/>
    </row>
    <row r="504" spans="1:15" x14ac:dyDescent="0.35">
      <c r="A504" s="85"/>
      <c r="B504" s="85"/>
      <c r="C504" s="85"/>
      <c r="D504" s="85"/>
      <c r="E504" s="85"/>
      <c r="F504" s="85"/>
      <c r="G504" s="85"/>
      <c r="H504" s="85"/>
      <c r="J504" s="86" t="str">
        <f t="shared" si="30"/>
        <v/>
      </c>
      <c r="K504" s="86" t="str">
        <f t="shared" si="31"/>
        <v/>
      </c>
      <c r="L504" s="87"/>
      <c r="M504" s="87"/>
      <c r="N504" s="89" t="str">
        <f t="shared" si="32"/>
        <v/>
      </c>
      <c r="O504" s="85"/>
    </row>
    <row r="505" spans="1:15" x14ac:dyDescent="0.35">
      <c r="A505" s="85"/>
      <c r="B505" s="85"/>
      <c r="C505" s="85"/>
      <c r="D505" s="85"/>
      <c r="E505" s="85"/>
      <c r="F505" s="85"/>
      <c r="G505" s="85"/>
      <c r="H505" s="85"/>
      <c r="J505" s="86" t="str">
        <f t="shared" si="30"/>
        <v/>
      </c>
      <c r="K505" s="86" t="str">
        <f t="shared" si="31"/>
        <v/>
      </c>
      <c r="L505" s="87"/>
      <c r="M505" s="87"/>
      <c r="N505" s="89" t="str">
        <f t="shared" si="32"/>
        <v/>
      </c>
      <c r="O505" s="85"/>
    </row>
    <row r="506" spans="1:15" x14ac:dyDescent="0.35">
      <c r="A506" s="85"/>
      <c r="B506" s="85"/>
      <c r="C506" s="85"/>
      <c r="D506" s="85"/>
      <c r="E506" s="85"/>
      <c r="F506" s="85"/>
      <c r="G506" s="85"/>
      <c r="H506" s="85"/>
      <c r="J506" s="86" t="str">
        <f t="shared" si="30"/>
        <v/>
      </c>
      <c r="K506" s="86" t="str">
        <f t="shared" si="31"/>
        <v/>
      </c>
      <c r="L506" s="87"/>
      <c r="M506" s="87"/>
      <c r="N506" s="89" t="str">
        <f t="shared" si="32"/>
        <v/>
      </c>
      <c r="O506" s="85"/>
    </row>
    <row r="507" spans="1:15" x14ac:dyDescent="0.35">
      <c r="A507" s="85"/>
      <c r="B507" s="85"/>
      <c r="C507" s="85"/>
      <c r="D507" s="85"/>
      <c r="E507" s="85"/>
      <c r="F507" s="85"/>
      <c r="G507" s="85"/>
      <c r="H507" s="85"/>
      <c r="J507" s="86" t="str">
        <f t="shared" si="30"/>
        <v/>
      </c>
      <c r="K507" s="86" t="str">
        <f t="shared" si="31"/>
        <v/>
      </c>
      <c r="L507" s="87"/>
      <c r="M507" s="87"/>
      <c r="N507" s="89" t="str">
        <f t="shared" si="32"/>
        <v/>
      </c>
      <c r="O507" s="85"/>
    </row>
    <row r="508" spans="1:15" x14ac:dyDescent="0.35">
      <c r="A508" s="85"/>
      <c r="B508" s="85"/>
      <c r="C508" s="85"/>
      <c r="D508" s="85"/>
      <c r="E508" s="85"/>
      <c r="F508" s="85"/>
      <c r="G508" s="85"/>
      <c r="H508" s="85"/>
      <c r="J508" s="86" t="str">
        <f t="shared" si="30"/>
        <v/>
      </c>
      <c r="K508" s="86" t="str">
        <f t="shared" si="31"/>
        <v/>
      </c>
      <c r="L508" s="87"/>
      <c r="M508" s="87"/>
      <c r="N508" s="89" t="str">
        <f t="shared" si="32"/>
        <v/>
      </c>
      <c r="O508" s="85"/>
    </row>
    <row r="509" spans="1:15" x14ac:dyDescent="0.35">
      <c r="A509" s="85"/>
      <c r="B509" s="85"/>
      <c r="C509" s="85"/>
      <c r="D509" s="85"/>
      <c r="E509" s="85"/>
      <c r="F509" s="85"/>
      <c r="G509" s="85"/>
      <c r="H509" s="85"/>
      <c r="J509" s="86" t="str">
        <f t="shared" si="30"/>
        <v/>
      </c>
      <c r="K509" s="86" t="str">
        <f t="shared" si="31"/>
        <v/>
      </c>
      <c r="L509" s="87"/>
      <c r="M509" s="87"/>
      <c r="N509" s="89" t="str">
        <f t="shared" si="32"/>
        <v/>
      </c>
      <c r="O509" s="85"/>
    </row>
    <row r="510" spans="1:15" x14ac:dyDescent="0.35">
      <c r="A510" s="85"/>
      <c r="B510" s="85"/>
      <c r="C510" s="85"/>
      <c r="D510" s="85"/>
      <c r="E510" s="85"/>
      <c r="F510" s="85"/>
      <c r="G510" s="85"/>
      <c r="H510" s="85"/>
      <c r="J510" s="86" t="str">
        <f t="shared" si="30"/>
        <v/>
      </c>
      <c r="K510" s="86" t="str">
        <f t="shared" si="31"/>
        <v/>
      </c>
      <c r="L510" s="87"/>
      <c r="M510" s="87"/>
      <c r="N510" s="89" t="str">
        <f t="shared" si="32"/>
        <v/>
      </c>
      <c r="O510" s="85"/>
    </row>
    <row r="511" spans="1:15" x14ac:dyDescent="0.35">
      <c r="A511" s="85"/>
      <c r="B511" s="85"/>
      <c r="C511" s="85"/>
      <c r="D511" s="85"/>
      <c r="E511" s="85"/>
      <c r="F511" s="85"/>
      <c r="G511" s="85"/>
      <c r="H511" s="85"/>
      <c r="J511" s="86" t="str">
        <f t="shared" si="30"/>
        <v/>
      </c>
      <c r="K511" s="86" t="str">
        <f t="shared" si="31"/>
        <v/>
      </c>
      <c r="L511" s="87"/>
      <c r="M511" s="87"/>
      <c r="N511" s="89" t="str">
        <f t="shared" si="32"/>
        <v/>
      </c>
      <c r="O511" s="85"/>
    </row>
    <row r="512" spans="1:15" x14ac:dyDescent="0.35">
      <c r="A512" s="85"/>
      <c r="B512" s="85"/>
      <c r="C512" s="85"/>
      <c r="D512" s="85"/>
      <c r="E512" s="85"/>
      <c r="F512" s="85"/>
      <c r="G512" s="85"/>
      <c r="H512" s="85"/>
      <c r="J512" s="86" t="str">
        <f t="shared" si="30"/>
        <v/>
      </c>
      <c r="K512" s="86" t="str">
        <f t="shared" si="31"/>
        <v/>
      </c>
      <c r="L512" s="87"/>
      <c r="M512" s="87"/>
      <c r="N512" s="89" t="str">
        <f t="shared" si="32"/>
        <v/>
      </c>
      <c r="O512" s="85"/>
    </row>
    <row r="513" spans="1:13" x14ac:dyDescent="0.35">
      <c r="A513" s="85"/>
      <c r="B513" s="85"/>
      <c r="C513" s="85"/>
      <c r="D513" s="85"/>
      <c r="E513" s="85"/>
      <c r="F513" s="85"/>
      <c r="G513" s="85"/>
      <c r="H513" s="85"/>
      <c r="J513" s="86"/>
      <c r="K513" s="86"/>
      <c r="L513" s="87"/>
      <c r="M513" s="87"/>
    </row>
    <row r="514" spans="1:13" x14ac:dyDescent="0.35">
      <c r="A514" s="85"/>
      <c r="B514" s="85"/>
      <c r="C514" s="85"/>
      <c r="D514" s="85"/>
      <c r="E514" s="85"/>
      <c r="F514" s="85"/>
      <c r="G514" s="85"/>
      <c r="H514" s="85"/>
      <c r="J514" s="86"/>
      <c r="K514" s="86"/>
      <c r="L514" s="87"/>
      <c r="M514" s="87"/>
    </row>
    <row r="515" spans="1:13" x14ac:dyDescent="0.35">
      <c r="A515" s="85"/>
      <c r="B515" s="85"/>
      <c r="C515" s="85"/>
      <c r="D515" s="85"/>
      <c r="E515" s="85"/>
      <c r="F515" s="85"/>
      <c r="G515" s="85"/>
      <c r="H515" s="85"/>
      <c r="J515" s="86"/>
      <c r="K515" s="86"/>
      <c r="L515" s="87"/>
      <c r="M515" s="87"/>
    </row>
    <row r="516" spans="1:13" x14ac:dyDescent="0.35">
      <c r="A516" s="85"/>
      <c r="B516" s="85"/>
      <c r="C516" s="85"/>
      <c r="D516" s="85"/>
      <c r="E516" s="85"/>
      <c r="F516" s="85"/>
      <c r="G516" s="85"/>
      <c r="H516" s="85"/>
      <c r="J516" s="86"/>
      <c r="K516" s="86"/>
      <c r="L516" s="87"/>
      <c r="M516" s="87"/>
    </row>
    <row r="517" spans="1:13" x14ac:dyDescent="0.35">
      <c r="A517" s="85"/>
      <c r="B517" s="85"/>
      <c r="C517" s="85"/>
      <c r="D517" s="85"/>
      <c r="E517" s="85"/>
      <c r="F517" s="85"/>
      <c r="G517" s="85"/>
      <c r="H517" s="85"/>
      <c r="J517" s="86"/>
      <c r="K517" s="86"/>
      <c r="L517" s="87"/>
      <c r="M517" s="87"/>
    </row>
    <row r="518" spans="1:13" x14ac:dyDescent="0.35">
      <c r="A518" s="85"/>
      <c r="B518" s="85"/>
      <c r="C518" s="85"/>
      <c r="D518" s="85"/>
      <c r="E518" s="85"/>
      <c r="F518" s="85"/>
      <c r="G518" s="85"/>
      <c r="H518" s="85"/>
      <c r="J518" s="86"/>
      <c r="K518" s="86"/>
      <c r="L518" s="87"/>
      <c r="M518" s="87"/>
    </row>
  </sheetData>
  <sheetProtection password="9487" sheet="1" objects="1" scenarios="1"/>
  <mergeCells count="6">
    <mergeCell ref="K2:N2"/>
    <mergeCell ref="A4:F4"/>
    <mergeCell ref="G4:N4"/>
    <mergeCell ref="A5:C5"/>
    <mergeCell ref="E5:F5"/>
    <mergeCell ref="G5:N5"/>
  </mergeCells>
  <dataValidations xWindow="262" yWindow="550" count="21">
    <dataValidation type="list" allowBlank="1" showInputMessage="1" showErrorMessage="1" errorTitle="Número de Sprint" error="Número de Sprint entre 1 e 32 ou Emergencial. Necessitando número maior que 32 informe a IPLANRIO/DSI" promptTitle="Número da Sprint" prompt="Informe o número da Sprint entre 1 e 32 ou Emergencial" sqref="A7:A54" xr:uid="{00000000-0002-0000-0900-000000000000}">
      <formula1>"1,2,3,4,5,6,7,8,9,10,11,12,13,14,15,16,17,18,19,20,21,22,23,24,25,26,27,28,29,30,31,32,Emergencial"</formula1>
      <formula2>0</formula2>
    </dataValidation>
    <dataValidation type="whole" allowBlank="1" showInputMessage="1" showErrorMessage="1" errorTitle="Número de Sprint" error="Número de Sprint entre 1 e 32. Necessitando número maior que 32 informe a IPLANRIO/DSI" promptTitle="Número da Sprint" prompt="Informe o número da Sprint entre 1 e 32" sqref="A55:A512" xr:uid="{00000000-0002-0000-0900-000001000000}">
      <formula1>1</formula1>
      <formula2>32</formula2>
    </dataValidation>
    <dataValidation type="textLength" allowBlank="1" showInputMessage="1" showErrorMessage="1" errorTitle="Informar História no Padrão" error="A história deve ter no máximo 1024 caracteres" promptTitle="História de Usuário" prompt="Descreva a história detalhamente para identificação e contagem dos Processos Elementares e Grupo de Dados correspondentes._x000a_A história deve estar no padrão : &quot;PARA&quot; necessidade de negócio &quot;COMO&quot; perfil de usuário &quot;QUERO&quot; descrição do requisito funcional." sqref="B7:B512" xr:uid="{00000000-0002-0000-0900-000002000000}">
      <formula1>1</formula1>
      <formula2>1024</formula2>
    </dataValidation>
    <dataValidation type="textLength" allowBlank="1" showInputMessage="1" showErrorMessage="1" errorTitle="Tamanho máximo da Descrição " error="A descrição deve ter no máximo 128 caracteres." promptTitle="Item identificado e contado" prompt="Descreva como Grupo de Dados, a entidade do dominio de negócio em sistematização ou interligado._x000a_Descreva como Processo Elementar, a operação básica (Incluir, Alterar, Excluir, Consultar, Listar....) a ser executada pelo sistema ou usuário._x000a_" sqref="C9:C15 C17:C512" xr:uid="{00000000-0002-0000-0900-000003000000}">
      <formula1>1</formula1>
      <formula2>128</formula2>
    </dataValidation>
    <dataValidation type="whole" allowBlank="1" showInputMessage="1" showErrorMessage="1" errorTitle="Nùmero " error="Número entre 1 e 256." promptTitle="Dados Elementares Referenciados" prompt="Informe número máximo 256. No campo de Comentário, informe número sequencial e a descrição clara de todos os atributos das entidades que estão sendo processados. Quando for EE, CE, SE inclua mais um item para a mensagem e outro para ação." sqref="G7:G512" xr:uid="{00000000-0002-0000-0900-000004000000}">
      <formula1>1</formula1>
      <formula2>256</formula2>
    </dataValidation>
    <dataValidation type="whole" allowBlank="1" showInputMessage="1" showErrorMessage="1" errorTitle="Número Inválido" error="Informe total entre 1 e 48." promptTitle="Arquivos ou Registros Lógicos" prompt="Informe Total de Arquivos Lógicos ou Tipos de Registros Lógicos Referenciados, conforme o Tipo (ALI, AIE, EE, SE, CE). No campo de Comentário, informe número sequencial para cada descrição única e clara de Arquivo ou Registro referenciado. " sqref="H129:H512" xr:uid="{00000000-0002-0000-0900-000005000000}">
      <formula1>1</formula1>
      <formula2>48</formula2>
    </dataValidation>
    <dataValidation type="list" allowBlank="1" showInputMessage="1" showErrorMessage="1" errorTitle="Fator inválido" error="Informe o Fator conforme Roteiros SISP 2.2 e de Métricas para Aquisição Ágil da Iplanrio." promptTitle="Fator de Ajuste" prompt="Fator de Ajuste a ser aplicado conforme Roteiro SISP 2.2 ou Roteiro de Métricas para Aquisição Agil da Iplanrio (Alteração, Exclusão, Manutenções Não Funcionais, Componente, Documentação Complementar...) aos Pontos de Função calculados conforme CPM 4.3.1." sqref="L8:L15 L52:L272 L273:M512" xr:uid="{00000000-0002-0000-0900-000006000000}">
      <formula1>fatorajuste</formula1>
      <formula2>0</formula2>
    </dataValidation>
    <dataValidation type="list" allowBlank="1" showErrorMessage="1" errorTitle="Tipo" error="Informe o tipo da lista. Caso seja necessário informar N/A ( Não se Aplica) consulte a Iplanrio/DSI, descrevendo a necessidade." promptTitle="Grupo Dados / Processo Elementar" prompt="Grupo de Dados ou informações de controle (ALI, AIE) ou Processo elementar EE, CE, SE) conforme definido no MAnual CPM 4.3.1 ou superior do IFPUG." sqref="F7" xr:uid="{00000000-0002-0000-0900-000007000000}">
      <formula1>tipofuncao</formula1>
      <formula2>0</formula2>
    </dataValidation>
    <dataValidation type="list" allowBlank="1" showErrorMessage="1" errorTitle="Tipo de Contagem" error="Selecione um tipo de contagem da Lista" promptTitle="Tipo de Contagem" prompt="Conforme Manual CPM 4.3.1, Roteiro do SISP 2.2, Roteiro de Métricas para Aquisição Ágil da Iplanrio. PROJETO para criação inicial, MELHORIA para Alteração ou Exclusão em Releases anteriores ou MANUT.NÃO FUNCIONAL ou DOCUMENTAÇÂO." sqref="D7" xr:uid="{00000000-0002-0000-0900-000008000000}">
      <formula1>tipocontagem</formula1>
      <formula2>0</formula2>
    </dataValidation>
    <dataValidation type="list" allowBlank="1" showErrorMessage="1" errorTitle="Categoria" error="Informe a categoria disponivel na lista" promptTitle="Categoria" prompt="Informe categoria conforme o estágio do Grupo de Dados ou Processo Elementar. Inicialmente INCLUIR, se alterado dentro da release, REFINAMENTO, se excluido dentro da release EXCLUIR. Incluido em release anterior, ALTERAR ou EXCLUIR conforme o caso.  " sqref="E7" xr:uid="{00000000-0002-0000-0900-000009000000}">
      <formula1>categoria</formula1>
      <formula2>0</formula2>
    </dataValidation>
    <dataValidation type="list" allowBlank="1" showInputMessage="1" showErrorMessage="1" errorTitle="Tipo de Contagem" error="Selecione um tipo de contagem da Lista" promptTitle="Tipo de Contagem" prompt="Informe o Tipo de Contagem constante na lista, alinhado ao Manual CPM 4.3.1 ou superior, ao Roteiro do SISP 2.2 ou superior e ao Roteiro de Métricas para Aquisição Ágil da Iplanrio" sqref="D8:D512" xr:uid="{00000000-0002-0000-0900-00000A000000}">
      <formula1>tipocontagem</formula1>
      <formula2>0</formula2>
    </dataValidation>
    <dataValidation type="list" allowBlank="1" showErrorMessage="1" sqref="E8:E512" xr:uid="{00000000-0002-0000-0900-00000B000000}">
      <formula1>categoria</formula1>
      <formula2>0</formula2>
    </dataValidation>
    <dataValidation type="list" allowBlank="1" showInputMessage="1" showErrorMessage="1" promptTitle="Tipo" sqref="F8:F512" xr:uid="{00000000-0002-0000-0900-00000C000000}">
      <formula1>tipofuncao</formula1>
      <formula2>0</formula2>
    </dataValidation>
    <dataValidation type="custom" allowBlank="1" showInputMessage="1" showErrorMessage="1" errorTitle="ARs/RLs Referenciados inválidos" error="ALI, AIE ou CE maior que 0._x000a_EE ou SE igual ou maior que 0." promptTitle="Arquivos ou Registros Lógicos" prompt="Informe os Arquivos Lógicos e Tipos de Registros Lógicos Referenciados conforme tipo (ALI/AIE/EE/CE/SE). No Comentário informe número sequencial e descrição clara e única do Arquivo ou Registro Referenciado. _x000a_ALI,AIE e CE maior que 0._x000a_EE ou SE 0 ou maior." sqref="H7:H128" xr:uid="{00000000-0002-0000-0900-00000D000000}">
      <formula1>(OR(H7="",(AND(OR(F7="ALI",F7="AIE",F7="CE"),H7&gt;0)),(AND(OR(F7="EE",F7="SE"),H7&gt;=0))))</formula1>
      <formula2>0</formula2>
    </dataValidation>
    <dataValidation type="textLength" allowBlank="1" showErrorMessage="1" errorTitle="Tamanho máximo da Descrição " error="A descrição deve ter no máximo 256 caracteres." promptTitle="Item identificado e contado" prompt="Descreva como Grupo de Dados, a entidade do dominio de negócio em sistematização ou interligado._x000a_Descreva como Processo Elementar, a operação básica (Incluir, Alterar, Excluir, Consultar, Listar....) a ser executada pelo sistema ou usuário._x000a_" sqref="C7:C8 C16" xr:uid="{00000000-0002-0000-0900-00000E000000}">
      <formula1>1</formula1>
      <formula2>256</formula2>
    </dataValidation>
    <dataValidation type="list" allowBlank="1" showErrorMessage="1" sqref="K2:N2" xr:uid="{00000000-0002-0000-0900-00000F000000}">
      <formula1>fases</formula1>
      <formula2>0</formula2>
    </dataValidation>
    <dataValidation allowBlank="1" showInputMessage="1" showErrorMessage="1" errorTitle="Fator inválido" error="Informe o Fator conforme Roteiros SISP 2.2 e de Métricas para Aquisição Ágil da Iplanrio." promptTitle="Fator de Ajuste" prompt="Fator de Ajuste a ser aplicado conforme Roteiro SISP 2.2 ou Roteiro de Métricas para Aquisição Agil da Iplanrio (Alteração, Exclusão, Manutenções Não Funcionais, Componente, Documentação Complementar...) aos Pontos de Função calculados conforme CPM 4.3.1." sqref="M256:M272" xr:uid="{00000000-0002-0000-0900-000010000000}">
      <formula1>0</formula1>
      <formula2>0</formula2>
    </dataValidation>
    <dataValidation allowBlank="1" showErrorMessage="1" errorTitle="Fator inválido" error="Informe o Fator de Fase 35% Especificação 65% Construção ou não se aplica para todos os outros casos" promptTitle="Fator de Fase" prompt="Fator de Fase" sqref="M7:M255" xr:uid="{00000000-0002-0000-0900-000011000000}">
      <formula1>0</formula1>
      <formula2>0</formula2>
    </dataValidation>
    <dataValidation type="list" allowBlank="1" showErrorMessage="1" errorTitle="Fator inválido" error="Informe o Fator conforme Roteiros SISP 2.2 e de Métricas para Aquisição Ágil da Iplanrio." promptTitle="Fator de Ajuste" prompt="Fator de Ajuste a ser aplicado conforme Roteiro SISP 2.2 ou Roteiro de Métricas para Aquisição Agil da Iplanrio (Alteração, Exclusão, Manutenções Não Funcionais, Componente, Documentação Complementar...) aos Pontos de Função calculados conforme CPM 4.3.1." sqref="L7 L16:L51" xr:uid="{00000000-0002-0000-0900-000012000000}">
      <formula1>fatorajuste</formula1>
      <formula2>0</formula2>
    </dataValidation>
    <dataValidation type="list" allowBlank="1" showDropDown="1" showErrorMessage="1" sqref="L3" xr:uid="{00000000-0002-0000-0900-000013000000}">
      <formula1>0</formula1>
      <formula2>0</formula2>
    </dataValidation>
    <dataValidation type="list" allowBlank="1" showErrorMessage="1" sqref="M3:N3" xr:uid="{00000000-0002-0000-0900-000014000000}">
      <formula1>fatorprocesso</formula1>
      <formula2>0</formula2>
    </dataValidation>
  </dataValidations>
  <pageMargins left="0.51180555555555496" right="0.51180555555555496" top="0.78749999999999998" bottom="0.78749999999999998" header="0.51180555555555496" footer="0.51180555555555496"/>
  <pageSetup paperSize="9" firstPageNumber="0"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8"/>
  <sheetViews>
    <sheetView zoomScaleNormal="100" workbookViewId="0">
      <selection activeCell="F19" sqref="F19"/>
    </sheetView>
  </sheetViews>
  <sheetFormatPr defaultColWidth="8.7265625" defaultRowHeight="14.5" x14ac:dyDescent="0.35"/>
  <cols>
    <col min="2" max="2" width="21" customWidth="1"/>
    <col min="3" max="3" width="25.81640625" style="69" customWidth="1"/>
    <col min="4" max="4" width="11.26953125" customWidth="1"/>
    <col min="5" max="5" width="13.54296875" customWidth="1"/>
    <col min="6" max="6" width="19.7265625" customWidth="1"/>
  </cols>
  <sheetData>
    <row r="1" spans="1:14" x14ac:dyDescent="0.35">
      <c r="L1" s="68"/>
      <c r="M1" s="69"/>
    </row>
    <row r="2" spans="1:14" ht="15" x14ac:dyDescent="0.4">
      <c r="C2" s="70" t="str">
        <f>"Identificação de Contagens Aquisição Ágil "&amp;Sumário!A9</f>
        <v>Identificação de Contagens Aquisição Ágil Versão 18/06/2021</v>
      </c>
      <c r="L2" s="68"/>
      <c r="M2" s="69"/>
    </row>
    <row r="3" spans="1:14" ht="20.25" customHeight="1" x14ac:dyDescent="0.35">
      <c r="L3" s="68"/>
      <c r="M3" s="69"/>
    </row>
    <row r="4" spans="1:14" s="1" customFormat="1" ht="12" customHeight="1" x14ac:dyDescent="0.35">
      <c r="A4" s="198" t="str">
        <f>Sumário!A5&amp;" : "&amp;Sumário!F5</f>
        <v xml:space="preserve">Projeto : </v>
      </c>
      <c r="B4" s="198"/>
      <c r="C4" s="198"/>
      <c r="D4" s="198"/>
      <c r="E4" s="198"/>
      <c r="F4" s="198"/>
      <c r="G4" s="202" t="str">
        <f>Sumário!A6&amp;" : "&amp;Sumário!F6</f>
        <v xml:space="preserve">Responsável Medição : </v>
      </c>
      <c r="H4" s="202"/>
      <c r="I4" s="202"/>
      <c r="J4" s="202"/>
      <c r="K4" s="202"/>
      <c r="L4" s="202"/>
      <c r="M4" s="202"/>
      <c r="N4" s="73"/>
    </row>
    <row r="5" spans="1:14" s="19" customFormat="1" ht="12" customHeight="1" x14ac:dyDescent="0.35">
      <c r="A5" s="216" t="str">
        <f>Sumário!A4&amp;" : "&amp;Sumário!F4</f>
        <v xml:space="preserve">Empresa : </v>
      </c>
      <c r="B5" s="216"/>
      <c r="C5" s="216"/>
      <c r="D5" s="90" t="s">
        <v>20</v>
      </c>
      <c r="E5" s="215">
        <f>Det_R2!E5</f>
        <v>44239</v>
      </c>
      <c r="F5" s="215"/>
      <c r="G5" s="202" t="s">
        <v>53</v>
      </c>
      <c r="H5" s="202"/>
      <c r="I5" s="202"/>
      <c r="J5" s="202"/>
      <c r="K5" s="202"/>
      <c r="L5" s="202"/>
      <c r="M5" s="202"/>
      <c r="N5" s="91"/>
    </row>
    <row r="7" spans="1:14" ht="15" x14ac:dyDescent="0.4">
      <c r="B7" s="92" t="str">
        <f>Tabelas!B4</f>
        <v>Tipo de Contagem</v>
      </c>
      <c r="C7" s="93" t="s">
        <v>72</v>
      </c>
      <c r="E7" s="94" t="str">
        <f>Tabelas!J4</f>
        <v>Fase</v>
      </c>
      <c r="F7" s="93" t="s">
        <v>72</v>
      </c>
    </row>
    <row r="8" spans="1:14" x14ac:dyDescent="0.35">
      <c r="F8" s="69"/>
    </row>
    <row r="9" spans="1:14" x14ac:dyDescent="0.35">
      <c r="B9" s="95" t="str">
        <f>Tabelas!B5</f>
        <v>Desenvolvimento</v>
      </c>
      <c r="C9" s="96">
        <f>SUMIF(Det_R3!$D$7:$D$512,Tabelas!B6,Det_R3!$N$7:$N$512)</f>
        <v>0</v>
      </c>
      <c r="E9" s="95" t="str">
        <f>Tabelas!J5</f>
        <v>Especificação</v>
      </c>
      <c r="F9" s="96">
        <f>SUMIF(Det_R3!$M$7:$M$512,Tabelas!K5,Det_R3!$N$7:$N$512)</f>
        <v>0</v>
      </c>
    </row>
    <row r="10" spans="1:14" x14ac:dyDescent="0.35">
      <c r="B10" s="95" t="str">
        <f>Tabelas!B6</f>
        <v>Melhoria</v>
      </c>
      <c r="C10" s="96">
        <f>SUMIF(Det_R3!$D$7:$D$512,Tabelas!B5,Det_R3!$N$7:$N$512)</f>
        <v>0</v>
      </c>
      <c r="E10" s="95" t="str">
        <f>Tabelas!J6</f>
        <v>Construção</v>
      </c>
      <c r="F10" s="96">
        <f>SUMIF(Det_R3!$M$7:$M$512,Tabelas!K6,Det_R3!$N$7:$N$512)</f>
        <v>0</v>
      </c>
    </row>
    <row r="11" spans="1:14" x14ac:dyDescent="0.35">
      <c r="B11" s="95" t="str">
        <f>Tabelas!B7</f>
        <v>Conversão</v>
      </c>
      <c r="C11" s="96">
        <f>SUMIF(Det_R3!$D$7:$D$512,Tabelas!B7,Det_R3!$N$7:$N$512)</f>
        <v>0</v>
      </c>
      <c r="E11" s="97"/>
      <c r="F11" s="89"/>
    </row>
    <row r="13" spans="1:14" ht="29" x14ac:dyDescent="0.35">
      <c r="B13" s="98" t="s">
        <v>73</v>
      </c>
      <c r="C13" s="96">
        <f>SUMIF(Man_NF!$C$7:$C$128,8,Man_NF!$K$7:$K$128)</f>
        <v>0</v>
      </c>
    </row>
    <row r="14" spans="1:14" ht="43.5" x14ac:dyDescent="0.35">
      <c r="B14" s="98" t="s">
        <v>74</v>
      </c>
      <c r="C14" s="96">
        <f>SUMIF(Man_NF_Qtde!$C$7:$C$128,8,Man_NF_Qtde!$H$7:$H$128)</f>
        <v>0</v>
      </c>
    </row>
    <row r="16" spans="1:14" ht="26.9" customHeight="1" x14ac:dyDescent="0.35">
      <c r="B16" s="98" t="s">
        <v>138</v>
      </c>
      <c r="C16" s="96">
        <f>SUM(C9,C10,C11,C13,C14)</f>
        <v>0</v>
      </c>
    </row>
    <row r="18" spans="2:3" x14ac:dyDescent="0.35">
      <c r="B18" s="95" t="s">
        <v>71</v>
      </c>
      <c r="C18" s="100">
        <f>SUMIF(Det_R3!$E$7:$E$512,Tabelas!C7,Det_R3!$K$7:$K$512)</f>
        <v>0</v>
      </c>
    </row>
  </sheetData>
  <sheetProtection password="9487" sheet="1" objects="1" scenarios="1"/>
  <mergeCells count="5">
    <mergeCell ref="A4:F4"/>
    <mergeCell ref="G4:M4"/>
    <mergeCell ref="A5:C5"/>
    <mergeCell ref="E5:F5"/>
    <mergeCell ref="G5:M5"/>
  </mergeCells>
  <pageMargins left="0.51180555555555496" right="0.51180555555555496" top="0.78749999999999998" bottom="0.78749999999999998" header="0.51180555555555496" footer="0.51180555555555496"/>
  <pageSetup paperSize="9" firstPageNumber="0" orientation="portrait" horizontalDpi="300" verticalDpi="300"/>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L518"/>
  <sheetViews>
    <sheetView zoomScaleNormal="100" workbookViewId="0">
      <selection activeCell="C8" sqref="C8"/>
    </sheetView>
  </sheetViews>
  <sheetFormatPr defaultColWidth="8.7265625" defaultRowHeight="14.5" x14ac:dyDescent="0.35"/>
  <cols>
    <col min="1" max="1" width="55.7265625" customWidth="1"/>
    <col min="2" max="2" width="64.54296875" customWidth="1"/>
    <col min="3" max="3" width="10.453125" customWidth="1"/>
    <col min="4" max="4" width="8.54296875" customWidth="1"/>
    <col min="5" max="5" width="11.26953125" customWidth="1"/>
    <col min="6" max="6" width="11" customWidth="1"/>
    <col min="7" max="7" width="6.453125" hidden="1" customWidth="1"/>
    <col min="8" max="8" width="11.81640625" customWidth="1"/>
    <col min="9" max="9" width="7.26953125" customWidth="1"/>
    <col min="10" max="10" width="6.453125" style="68" customWidth="1"/>
    <col min="11" max="11" width="7.54296875" style="69" customWidth="1"/>
    <col min="12" max="12" width="27.54296875" customWidth="1"/>
  </cols>
  <sheetData>
    <row r="2" spans="1:12" ht="15" x14ac:dyDescent="0.4">
      <c r="B2" s="101" t="str">
        <f>"Identificação de Contagens Aquisição Ágil "&amp;Sumário!A9</f>
        <v>Identificação de Contagens Aquisição Ágil Versão 18/06/2021</v>
      </c>
      <c r="D2" s="70"/>
    </row>
    <row r="3" spans="1:12" ht="20.25" customHeight="1" x14ac:dyDescent="0.35"/>
    <row r="4" spans="1:12" s="1" customFormat="1" ht="12" customHeight="1" x14ac:dyDescent="0.35">
      <c r="A4" s="198" t="str">
        <f>Sumário!A5&amp;" : "&amp;Sumário!F5</f>
        <v xml:space="preserve">Projeto : </v>
      </c>
      <c r="B4" s="198"/>
      <c r="C4" s="198"/>
      <c r="D4" s="198"/>
      <c r="E4" s="198"/>
      <c r="F4" s="198"/>
      <c r="G4" s="198"/>
      <c r="H4" s="188" t="str">
        <f>Sumário!A6&amp;" : "&amp;Sumário!F6</f>
        <v xml:space="preserve">Responsável Medição : </v>
      </c>
      <c r="I4" s="188"/>
      <c r="J4" s="188"/>
      <c r="K4" s="188"/>
      <c r="L4" s="188"/>
    </row>
    <row r="5" spans="1:12" s="19" customFormat="1" ht="12" customHeight="1" x14ac:dyDescent="0.35">
      <c r="A5" s="216" t="str">
        <f>Sumário!A4&amp;" : "&amp;Sumário!F4</f>
        <v xml:space="preserve">Empresa : </v>
      </c>
      <c r="B5" s="216"/>
      <c r="C5" s="216"/>
      <c r="D5" s="216"/>
      <c r="E5" s="90" t="s">
        <v>20</v>
      </c>
      <c r="F5" s="215"/>
      <c r="G5" s="215"/>
      <c r="H5" s="188" t="s">
        <v>53</v>
      </c>
      <c r="I5" s="188"/>
      <c r="J5" s="188"/>
      <c r="K5" s="188"/>
      <c r="L5" s="188"/>
    </row>
    <row r="6" spans="1:12" ht="30" customHeight="1" x14ac:dyDescent="0.35">
      <c r="A6" s="102" t="s">
        <v>79</v>
      </c>
      <c r="B6" s="102" t="s">
        <v>80</v>
      </c>
      <c r="C6" s="102" t="s">
        <v>81</v>
      </c>
      <c r="D6" s="103" t="s">
        <v>23</v>
      </c>
      <c r="E6" s="103" t="s">
        <v>58</v>
      </c>
      <c r="F6" s="102" t="s">
        <v>59</v>
      </c>
      <c r="G6" s="104" t="s">
        <v>60</v>
      </c>
      <c r="H6" s="105" t="s">
        <v>61</v>
      </c>
      <c r="I6" s="103" t="s">
        <v>62</v>
      </c>
      <c r="J6" s="106" t="s">
        <v>82</v>
      </c>
      <c r="K6" s="107" t="s">
        <v>83</v>
      </c>
      <c r="L6" s="108" t="s">
        <v>66</v>
      </c>
    </row>
    <row r="7" spans="1:12" x14ac:dyDescent="0.35">
      <c r="A7" s="85"/>
      <c r="B7" s="85"/>
      <c r="C7" s="85"/>
      <c r="D7" s="85"/>
      <c r="E7" s="85"/>
      <c r="F7" s="85"/>
      <c r="G7" t="str">
        <f t="shared" ref="G7:G70" si="0">IF(OR(ISBLANK(E7),ISBLANK(F7)),IF(OR(D7="ALI",D7="AIE"),"B",IF(ISBLANK(D7),"","M")),IF(D7="EE",IF(F7&gt;=3,IF(E7&gt;=5,"A","M"),IF(F7=2,IF(E7&gt;=16,"A",IF(E7&lt;=4,"B","M")),IF(E7&lt;=15,"B","M"))),IF(OR(D7="SE",D7="CE"),IF(F7&gt;=4,IF(E7&gt;=6,"A","M"),IF(F7&gt;=2,IF(E7&gt;=20,"A",IF(E7&lt;=5,"B","M")),IF(E7&lt;=19,"B","M"))),IF(OR(D7="ALI",D7="AIE"),IF(F7&gt;=6,IF(E7&gt;=20,"A","M"),IF(F7&gt;=2,IF(E7&gt;=51,"A",IF(E7&lt;=19,"B","M")),IF(E7&lt;=50,"B","M")))))))</f>
        <v/>
      </c>
      <c r="H7" s="86" t="str">
        <f t="shared" ref="H7:H70" si="1">IF($G7="B","Baixa",IF($G7="M","Média",IF($G7="","","Alta")))</f>
        <v/>
      </c>
      <c r="I7" s="86" t="str">
        <f t="shared" ref="I7:I70" si="2">IF(ISBLANK(D7),"",IF(D7="ALI",IF(G7="B",7,IF(G7="M",10,15)),IF(D7="AIE",IF(G7="B",5,IF(G7="M",7,10)),IF(D7="SE",IF(G7="B",4,IF(G7="M",5,7)),IF(OR(D7="EE",D7="CE"),IF(G7="B",3,IF(G7="M",4,6)))))))</f>
        <v/>
      </c>
      <c r="J7" s="87"/>
      <c r="K7" s="89" t="str">
        <f t="shared" ref="K7:K70" si="3">IF(B7="","",I7*J7)</f>
        <v/>
      </c>
      <c r="L7" s="85"/>
    </row>
    <row r="8" spans="1:12" x14ac:dyDescent="0.35">
      <c r="A8" s="85"/>
      <c r="B8" s="85"/>
      <c r="C8" s="85"/>
      <c r="D8" s="85"/>
      <c r="E8" s="85"/>
      <c r="F8" s="85"/>
      <c r="G8" t="str">
        <f t="shared" si="0"/>
        <v/>
      </c>
      <c r="H8" s="86" t="str">
        <f t="shared" si="1"/>
        <v/>
      </c>
      <c r="I8" s="86" t="str">
        <f t="shared" si="2"/>
        <v/>
      </c>
      <c r="J8" s="87"/>
      <c r="K8" s="89" t="str">
        <f t="shared" si="3"/>
        <v/>
      </c>
      <c r="L8" s="85"/>
    </row>
    <row r="9" spans="1:12" x14ac:dyDescent="0.35">
      <c r="A9" s="85"/>
      <c r="B9" s="85"/>
      <c r="C9" s="85"/>
      <c r="D9" s="85"/>
      <c r="E9" s="85"/>
      <c r="F9" s="85"/>
      <c r="G9" t="str">
        <f t="shared" si="0"/>
        <v/>
      </c>
      <c r="H9" s="86" t="str">
        <f t="shared" si="1"/>
        <v/>
      </c>
      <c r="I9" s="86" t="str">
        <f t="shared" si="2"/>
        <v/>
      </c>
      <c r="J9" s="87"/>
      <c r="K9" s="89" t="str">
        <f t="shared" si="3"/>
        <v/>
      </c>
      <c r="L9" s="85"/>
    </row>
    <row r="10" spans="1:12" ht="13.5" customHeight="1" x14ac:dyDescent="0.35">
      <c r="A10" s="85"/>
      <c r="B10" s="85"/>
      <c r="C10" s="85"/>
      <c r="D10" s="85"/>
      <c r="E10" s="85"/>
      <c r="F10" s="85"/>
      <c r="G10" t="str">
        <f t="shared" si="0"/>
        <v/>
      </c>
      <c r="H10" s="86" t="str">
        <f t="shared" si="1"/>
        <v/>
      </c>
      <c r="I10" s="86" t="str">
        <f t="shared" si="2"/>
        <v/>
      </c>
      <c r="J10" s="87"/>
      <c r="K10" s="89" t="str">
        <f t="shared" si="3"/>
        <v/>
      </c>
      <c r="L10" s="109"/>
    </row>
    <row r="11" spans="1:12" x14ac:dyDescent="0.35">
      <c r="A11" s="85"/>
      <c r="B11" s="85"/>
      <c r="C11" s="85"/>
      <c r="D11" s="85"/>
      <c r="E11" s="85"/>
      <c r="F11" s="85"/>
      <c r="G11" t="str">
        <f t="shared" si="0"/>
        <v/>
      </c>
      <c r="H11" s="86" t="str">
        <f t="shared" si="1"/>
        <v/>
      </c>
      <c r="I11" s="86" t="str">
        <f t="shared" si="2"/>
        <v/>
      </c>
      <c r="J11" s="87"/>
      <c r="K11" s="89" t="str">
        <f t="shared" si="3"/>
        <v/>
      </c>
      <c r="L11" s="85"/>
    </row>
    <row r="12" spans="1:12" x14ac:dyDescent="0.35">
      <c r="A12" s="85"/>
      <c r="B12" s="85"/>
      <c r="C12" s="85"/>
      <c r="D12" s="85"/>
      <c r="E12" s="85"/>
      <c r="F12" s="85"/>
      <c r="G12" t="str">
        <f t="shared" si="0"/>
        <v/>
      </c>
      <c r="H12" s="86" t="str">
        <f t="shared" si="1"/>
        <v/>
      </c>
      <c r="I12" s="86" t="str">
        <f t="shared" si="2"/>
        <v/>
      </c>
      <c r="J12" s="87"/>
      <c r="K12" s="89" t="str">
        <f t="shared" si="3"/>
        <v/>
      </c>
      <c r="L12" s="85"/>
    </row>
    <row r="13" spans="1:12" s="68" customFormat="1" x14ac:dyDescent="0.35">
      <c r="A13" s="85"/>
      <c r="B13" s="85"/>
      <c r="C13" s="85"/>
      <c r="D13" s="85"/>
      <c r="E13" s="85"/>
      <c r="F13" s="85"/>
      <c r="G13" s="68" t="str">
        <f t="shared" si="0"/>
        <v/>
      </c>
      <c r="H13" s="86" t="str">
        <f t="shared" si="1"/>
        <v/>
      </c>
      <c r="I13" s="86" t="str">
        <f t="shared" si="2"/>
        <v/>
      </c>
      <c r="J13" s="87"/>
      <c r="K13" s="89" t="str">
        <f t="shared" si="3"/>
        <v/>
      </c>
      <c r="L13" s="85"/>
    </row>
    <row r="14" spans="1:12" s="68" customFormat="1" x14ac:dyDescent="0.35">
      <c r="A14" s="85"/>
      <c r="B14" s="85"/>
      <c r="C14" s="85"/>
      <c r="D14" s="85"/>
      <c r="E14" s="85"/>
      <c r="F14" s="85"/>
      <c r="G14" s="68" t="str">
        <f t="shared" si="0"/>
        <v/>
      </c>
      <c r="H14" s="86" t="str">
        <f t="shared" si="1"/>
        <v/>
      </c>
      <c r="I14" s="86" t="str">
        <f t="shared" si="2"/>
        <v/>
      </c>
      <c r="J14" s="87"/>
      <c r="K14" s="89" t="str">
        <f t="shared" si="3"/>
        <v/>
      </c>
      <c r="L14" s="85"/>
    </row>
    <row r="15" spans="1:12" s="68" customFormat="1" x14ac:dyDescent="0.35">
      <c r="A15" s="85"/>
      <c r="B15" s="85"/>
      <c r="C15" s="85"/>
      <c r="D15" s="85"/>
      <c r="E15" s="85"/>
      <c r="F15" s="85"/>
      <c r="G15" s="68" t="str">
        <f t="shared" si="0"/>
        <v/>
      </c>
      <c r="H15" s="86" t="str">
        <f t="shared" si="1"/>
        <v/>
      </c>
      <c r="I15" s="86" t="str">
        <f t="shared" si="2"/>
        <v/>
      </c>
      <c r="J15" s="87"/>
      <c r="K15" s="89" t="str">
        <f t="shared" si="3"/>
        <v/>
      </c>
      <c r="L15" s="85"/>
    </row>
    <row r="16" spans="1:12" s="68" customFormat="1" x14ac:dyDescent="0.35">
      <c r="A16" s="85"/>
      <c r="B16" s="85"/>
      <c r="C16" s="85"/>
      <c r="D16" s="85"/>
      <c r="E16" s="85"/>
      <c r="F16" s="85"/>
      <c r="G16" s="68" t="str">
        <f t="shared" si="0"/>
        <v/>
      </c>
      <c r="H16" s="86" t="str">
        <f t="shared" si="1"/>
        <v/>
      </c>
      <c r="I16" s="86" t="str">
        <f t="shared" si="2"/>
        <v/>
      </c>
      <c r="J16" s="87"/>
      <c r="K16" s="89" t="str">
        <f t="shared" si="3"/>
        <v/>
      </c>
      <c r="L16" s="85"/>
    </row>
    <row r="17" spans="1:12" s="68" customFormat="1" x14ac:dyDescent="0.35">
      <c r="A17" s="85"/>
      <c r="B17" s="85"/>
      <c r="C17" s="85"/>
      <c r="D17" s="85"/>
      <c r="E17" s="85"/>
      <c r="F17" s="85"/>
      <c r="G17" s="68" t="str">
        <f t="shared" si="0"/>
        <v/>
      </c>
      <c r="H17" s="86" t="str">
        <f t="shared" si="1"/>
        <v/>
      </c>
      <c r="I17" s="86" t="str">
        <f t="shared" si="2"/>
        <v/>
      </c>
      <c r="J17" s="87"/>
      <c r="K17" s="89" t="str">
        <f t="shared" si="3"/>
        <v/>
      </c>
      <c r="L17" s="85"/>
    </row>
    <row r="18" spans="1:12" s="68" customFormat="1" x14ac:dyDescent="0.35">
      <c r="A18" s="85"/>
      <c r="B18" s="85"/>
      <c r="C18" s="85"/>
      <c r="D18" s="85"/>
      <c r="E18" s="85"/>
      <c r="F18" s="85"/>
      <c r="G18" s="68" t="str">
        <f t="shared" si="0"/>
        <v/>
      </c>
      <c r="H18" s="86" t="str">
        <f t="shared" si="1"/>
        <v/>
      </c>
      <c r="I18" s="86" t="str">
        <f t="shared" si="2"/>
        <v/>
      </c>
      <c r="J18" s="87"/>
      <c r="K18" s="89" t="str">
        <f t="shared" si="3"/>
        <v/>
      </c>
      <c r="L18" s="85"/>
    </row>
    <row r="19" spans="1:12" s="68" customFormat="1" x14ac:dyDescent="0.35">
      <c r="A19" s="85"/>
      <c r="B19" s="85"/>
      <c r="C19" s="85"/>
      <c r="D19" s="85"/>
      <c r="E19" s="85"/>
      <c r="F19" s="85"/>
      <c r="G19" s="68" t="str">
        <f t="shared" si="0"/>
        <v/>
      </c>
      <c r="H19" s="86" t="str">
        <f t="shared" si="1"/>
        <v/>
      </c>
      <c r="I19" s="86" t="str">
        <f t="shared" si="2"/>
        <v/>
      </c>
      <c r="J19" s="87"/>
      <c r="K19" s="89" t="str">
        <f t="shared" si="3"/>
        <v/>
      </c>
      <c r="L19" s="85"/>
    </row>
    <row r="20" spans="1:12" s="68" customFormat="1" x14ac:dyDescent="0.35">
      <c r="A20" s="85"/>
      <c r="B20" s="85"/>
      <c r="C20" s="85"/>
      <c r="D20" s="85"/>
      <c r="E20" s="85"/>
      <c r="F20" s="85"/>
      <c r="G20" s="68" t="str">
        <f t="shared" si="0"/>
        <v/>
      </c>
      <c r="H20" s="86" t="str">
        <f t="shared" si="1"/>
        <v/>
      </c>
      <c r="I20" s="86" t="str">
        <f t="shared" si="2"/>
        <v/>
      </c>
      <c r="J20" s="87"/>
      <c r="K20" s="89" t="str">
        <f t="shared" si="3"/>
        <v/>
      </c>
      <c r="L20" s="85"/>
    </row>
    <row r="21" spans="1:12" s="68" customFormat="1" x14ac:dyDescent="0.35">
      <c r="A21" s="85"/>
      <c r="B21" s="85"/>
      <c r="C21" s="85"/>
      <c r="D21" s="85"/>
      <c r="E21" s="85"/>
      <c r="F21" s="85"/>
      <c r="G21" s="68" t="str">
        <f t="shared" si="0"/>
        <v/>
      </c>
      <c r="H21" s="86" t="str">
        <f t="shared" si="1"/>
        <v/>
      </c>
      <c r="I21" s="86" t="str">
        <f t="shared" si="2"/>
        <v/>
      </c>
      <c r="J21" s="87"/>
      <c r="K21" s="89" t="str">
        <f t="shared" si="3"/>
        <v/>
      </c>
      <c r="L21" s="85"/>
    </row>
    <row r="22" spans="1:12" s="68" customFormat="1" x14ac:dyDescent="0.35">
      <c r="A22" s="85"/>
      <c r="B22" s="85"/>
      <c r="C22" s="85"/>
      <c r="D22" s="85"/>
      <c r="E22" s="85"/>
      <c r="F22" s="85"/>
      <c r="G22" s="68" t="str">
        <f t="shared" si="0"/>
        <v/>
      </c>
      <c r="H22" s="86" t="str">
        <f t="shared" si="1"/>
        <v/>
      </c>
      <c r="I22" s="86" t="str">
        <f t="shared" si="2"/>
        <v/>
      </c>
      <c r="J22" s="87"/>
      <c r="K22" s="89" t="str">
        <f t="shared" si="3"/>
        <v/>
      </c>
      <c r="L22" s="85"/>
    </row>
    <row r="23" spans="1:12" s="68" customFormat="1" x14ac:dyDescent="0.35">
      <c r="A23" s="85"/>
      <c r="B23" s="85"/>
      <c r="C23" s="85"/>
      <c r="D23" s="85"/>
      <c r="E23" s="85"/>
      <c r="F23" s="85"/>
      <c r="G23" s="68" t="str">
        <f t="shared" si="0"/>
        <v/>
      </c>
      <c r="H23" s="86" t="str">
        <f t="shared" si="1"/>
        <v/>
      </c>
      <c r="I23" s="86" t="str">
        <f t="shared" si="2"/>
        <v/>
      </c>
      <c r="J23" s="87"/>
      <c r="K23" s="89" t="str">
        <f t="shared" si="3"/>
        <v/>
      </c>
      <c r="L23" s="85"/>
    </row>
    <row r="24" spans="1:12" s="68" customFormat="1" x14ac:dyDescent="0.35">
      <c r="A24" s="85"/>
      <c r="B24" s="85"/>
      <c r="C24" s="85"/>
      <c r="D24" s="85"/>
      <c r="E24" s="85"/>
      <c r="F24" s="85"/>
      <c r="G24" s="68" t="str">
        <f t="shared" si="0"/>
        <v/>
      </c>
      <c r="H24" s="86" t="str">
        <f t="shared" si="1"/>
        <v/>
      </c>
      <c r="I24" s="86" t="str">
        <f t="shared" si="2"/>
        <v/>
      </c>
      <c r="J24" s="87"/>
      <c r="K24" s="89" t="str">
        <f t="shared" si="3"/>
        <v/>
      </c>
      <c r="L24" s="85"/>
    </row>
    <row r="25" spans="1:12" s="68" customFormat="1" x14ac:dyDescent="0.35">
      <c r="A25" s="85"/>
      <c r="B25" s="85"/>
      <c r="C25" s="85"/>
      <c r="D25" s="85"/>
      <c r="E25" s="85"/>
      <c r="F25" s="85"/>
      <c r="G25" s="68" t="str">
        <f t="shared" si="0"/>
        <v/>
      </c>
      <c r="H25" s="86" t="str">
        <f t="shared" si="1"/>
        <v/>
      </c>
      <c r="I25" s="86" t="str">
        <f t="shared" si="2"/>
        <v/>
      </c>
      <c r="J25" s="87"/>
      <c r="K25" s="89" t="str">
        <f t="shared" si="3"/>
        <v/>
      </c>
      <c r="L25" s="85"/>
    </row>
    <row r="26" spans="1:12" s="68" customFormat="1" x14ac:dyDescent="0.35">
      <c r="A26" s="85"/>
      <c r="B26" s="85"/>
      <c r="C26" s="85"/>
      <c r="D26" s="85"/>
      <c r="E26" s="85"/>
      <c r="F26" s="85"/>
      <c r="G26" s="68" t="str">
        <f t="shared" si="0"/>
        <v/>
      </c>
      <c r="H26" s="86" t="str">
        <f t="shared" si="1"/>
        <v/>
      </c>
      <c r="I26" s="86" t="str">
        <f t="shared" si="2"/>
        <v/>
      </c>
      <c r="J26" s="87"/>
      <c r="K26" s="89" t="str">
        <f t="shared" si="3"/>
        <v/>
      </c>
      <c r="L26" s="85"/>
    </row>
    <row r="27" spans="1:12" s="68" customFormat="1" x14ac:dyDescent="0.35">
      <c r="A27" s="85"/>
      <c r="B27" s="85"/>
      <c r="C27" s="85"/>
      <c r="D27" s="85"/>
      <c r="E27" s="85"/>
      <c r="F27" s="85"/>
      <c r="G27" s="68" t="str">
        <f t="shared" si="0"/>
        <v/>
      </c>
      <c r="H27" s="86" t="str">
        <f t="shared" si="1"/>
        <v/>
      </c>
      <c r="I27" s="86" t="str">
        <f t="shared" si="2"/>
        <v/>
      </c>
      <c r="J27" s="87"/>
      <c r="K27" s="89" t="str">
        <f t="shared" si="3"/>
        <v/>
      </c>
      <c r="L27" s="85"/>
    </row>
    <row r="28" spans="1:12" s="68" customFormat="1" x14ac:dyDescent="0.35">
      <c r="A28" s="85"/>
      <c r="B28" s="85"/>
      <c r="C28" s="85"/>
      <c r="D28" s="85"/>
      <c r="E28" s="85"/>
      <c r="F28" s="85"/>
      <c r="G28" s="68" t="str">
        <f t="shared" si="0"/>
        <v/>
      </c>
      <c r="H28" s="86" t="str">
        <f t="shared" si="1"/>
        <v/>
      </c>
      <c r="I28" s="86" t="str">
        <f t="shared" si="2"/>
        <v/>
      </c>
      <c r="J28" s="87"/>
      <c r="K28" s="89" t="str">
        <f t="shared" si="3"/>
        <v/>
      </c>
      <c r="L28" s="85"/>
    </row>
    <row r="29" spans="1:12" s="68" customFormat="1" x14ac:dyDescent="0.35">
      <c r="A29" s="85"/>
      <c r="B29" s="85"/>
      <c r="C29" s="85"/>
      <c r="D29" s="85"/>
      <c r="E29" s="85"/>
      <c r="F29" s="85"/>
      <c r="G29" s="68" t="str">
        <f t="shared" si="0"/>
        <v/>
      </c>
      <c r="H29" s="86" t="str">
        <f t="shared" si="1"/>
        <v/>
      </c>
      <c r="I29" s="86" t="str">
        <f t="shared" si="2"/>
        <v/>
      </c>
      <c r="J29" s="87"/>
      <c r="K29" s="89" t="str">
        <f t="shared" si="3"/>
        <v/>
      </c>
      <c r="L29" s="85"/>
    </row>
    <row r="30" spans="1:12" s="68" customFormat="1" x14ac:dyDescent="0.35">
      <c r="A30" s="85"/>
      <c r="B30" s="85"/>
      <c r="C30" s="85"/>
      <c r="D30" s="85"/>
      <c r="E30" s="85"/>
      <c r="F30" s="85"/>
      <c r="G30" s="68" t="str">
        <f t="shared" si="0"/>
        <v/>
      </c>
      <c r="H30" s="86" t="str">
        <f t="shared" si="1"/>
        <v/>
      </c>
      <c r="I30" s="86" t="str">
        <f t="shared" si="2"/>
        <v/>
      </c>
      <c r="J30" s="87"/>
      <c r="K30" s="89" t="str">
        <f t="shared" si="3"/>
        <v/>
      </c>
      <c r="L30" s="85"/>
    </row>
    <row r="31" spans="1:12" s="68" customFormat="1" x14ac:dyDescent="0.35">
      <c r="A31" s="85"/>
      <c r="B31" s="85"/>
      <c r="C31" s="85"/>
      <c r="D31" s="85"/>
      <c r="E31" s="85"/>
      <c r="F31" s="85"/>
      <c r="G31" s="68" t="str">
        <f t="shared" si="0"/>
        <v/>
      </c>
      <c r="H31" s="86" t="str">
        <f t="shared" si="1"/>
        <v/>
      </c>
      <c r="I31" s="86" t="str">
        <f t="shared" si="2"/>
        <v/>
      </c>
      <c r="J31" s="87"/>
      <c r="K31" s="89" t="str">
        <f t="shared" si="3"/>
        <v/>
      </c>
      <c r="L31" s="85"/>
    </row>
    <row r="32" spans="1:12" x14ac:dyDescent="0.35">
      <c r="A32" s="85"/>
      <c r="B32" s="85"/>
      <c r="C32" s="85"/>
      <c r="D32" s="85"/>
      <c r="E32" s="85"/>
      <c r="F32" s="85"/>
      <c r="G32" t="str">
        <f t="shared" si="0"/>
        <v/>
      </c>
      <c r="H32" s="86" t="str">
        <f t="shared" si="1"/>
        <v/>
      </c>
      <c r="I32" s="86" t="str">
        <f t="shared" si="2"/>
        <v/>
      </c>
      <c r="J32" s="87"/>
      <c r="K32" s="89" t="str">
        <f t="shared" si="3"/>
        <v/>
      </c>
      <c r="L32" s="85"/>
    </row>
    <row r="33" spans="1:12" x14ac:dyDescent="0.35">
      <c r="A33" s="85"/>
      <c r="B33" s="85"/>
      <c r="C33" s="85"/>
      <c r="D33" s="85"/>
      <c r="E33" s="85"/>
      <c r="F33" s="85"/>
      <c r="G33" t="str">
        <f t="shared" si="0"/>
        <v/>
      </c>
      <c r="H33" s="86" t="str">
        <f t="shared" si="1"/>
        <v/>
      </c>
      <c r="I33" s="86" t="str">
        <f t="shared" si="2"/>
        <v/>
      </c>
      <c r="J33" s="87"/>
      <c r="K33" s="89" t="str">
        <f t="shared" si="3"/>
        <v/>
      </c>
      <c r="L33" s="85"/>
    </row>
    <row r="34" spans="1:12" x14ac:dyDescent="0.35">
      <c r="A34" s="85"/>
      <c r="B34" s="85"/>
      <c r="C34" s="85"/>
      <c r="D34" s="85"/>
      <c r="E34" s="85"/>
      <c r="F34" s="85"/>
      <c r="G34" t="str">
        <f t="shared" si="0"/>
        <v/>
      </c>
      <c r="H34" s="86" t="str">
        <f t="shared" si="1"/>
        <v/>
      </c>
      <c r="I34" s="86" t="str">
        <f t="shared" si="2"/>
        <v/>
      </c>
      <c r="J34" s="87"/>
      <c r="K34" s="89" t="str">
        <f t="shared" si="3"/>
        <v/>
      </c>
      <c r="L34" s="85"/>
    </row>
    <row r="35" spans="1:12" x14ac:dyDescent="0.35">
      <c r="A35" s="85"/>
      <c r="B35" s="85"/>
      <c r="C35" s="85"/>
      <c r="D35" s="85"/>
      <c r="E35" s="85"/>
      <c r="F35" s="85"/>
      <c r="G35" t="str">
        <f t="shared" si="0"/>
        <v/>
      </c>
      <c r="H35" s="86" t="str">
        <f t="shared" si="1"/>
        <v/>
      </c>
      <c r="I35" s="86" t="str">
        <f t="shared" si="2"/>
        <v/>
      </c>
      <c r="J35" s="87"/>
      <c r="K35" s="89" t="str">
        <f t="shared" si="3"/>
        <v/>
      </c>
      <c r="L35" s="85"/>
    </row>
    <row r="36" spans="1:12" x14ac:dyDescent="0.35">
      <c r="A36" s="85"/>
      <c r="B36" s="85"/>
      <c r="C36" s="85"/>
      <c r="D36" s="85"/>
      <c r="E36" s="85"/>
      <c r="F36" s="85"/>
      <c r="G36" t="str">
        <f t="shared" si="0"/>
        <v/>
      </c>
      <c r="H36" s="86" t="str">
        <f t="shared" si="1"/>
        <v/>
      </c>
      <c r="I36" s="86" t="str">
        <f t="shared" si="2"/>
        <v/>
      </c>
      <c r="J36" s="87"/>
      <c r="K36" s="89" t="str">
        <f t="shared" si="3"/>
        <v/>
      </c>
      <c r="L36" s="85"/>
    </row>
    <row r="37" spans="1:12" x14ac:dyDescent="0.35">
      <c r="A37" s="85"/>
      <c r="B37" s="85"/>
      <c r="C37" s="85"/>
      <c r="D37" s="85"/>
      <c r="E37" s="85"/>
      <c r="F37" s="85"/>
      <c r="G37" t="str">
        <f t="shared" si="0"/>
        <v/>
      </c>
      <c r="H37" s="86" t="str">
        <f t="shared" si="1"/>
        <v/>
      </c>
      <c r="I37" s="86" t="str">
        <f t="shared" si="2"/>
        <v/>
      </c>
      <c r="J37" s="87"/>
      <c r="K37" s="89" t="str">
        <f t="shared" si="3"/>
        <v/>
      </c>
      <c r="L37" s="85"/>
    </row>
    <row r="38" spans="1:12" x14ac:dyDescent="0.35">
      <c r="A38" s="85"/>
      <c r="B38" s="85"/>
      <c r="C38" s="85"/>
      <c r="D38" s="85"/>
      <c r="E38" s="85"/>
      <c r="F38" s="85"/>
      <c r="G38" t="str">
        <f t="shared" si="0"/>
        <v/>
      </c>
      <c r="H38" s="86" t="str">
        <f t="shared" si="1"/>
        <v/>
      </c>
      <c r="I38" s="86" t="str">
        <f t="shared" si="2"/>
        <v/>
      </c>
      <c r="J38" s="87"/>
      <c r="K38" s="89" t="str">
        <f t="shared" si="3"/>
        <v/>
      </c>
      <c r="L38" s="85"/>
    </row>
    <row r="39" spans="1:12" x14ac:dyDescent="0.35">
      <c r="A39" s="85"/>
      <c r="B39" s="85"/>
      <c r="C39" s="85"/>
      <c r="D39" s="85"/>
      <c r="E39" s="85"/>
      <c r="F39" s="85"/>
      <c r="G39" t="str">
        <f t="shared" si="0"/>
        <v/>
      </c>
      <c r="H39" s="86" t="str">
        <f t="shared" si="1"/>
        <v/>
      </c>
      <c r="I39" s="86" t="str">
        <f t="shared" si="2"/>
        <v/>
      </c>
      <c r="J39" s="87"/>
      <c r="K39" s="89" t="str">
        <f t="shared" si="3"/>
        <v/>
      </c>
      <c r="L39" s="85"/>
    </row>
    <row r="40" spans="1:12" x14ac:dyDescent="0.35">
      <c r="A40" s="85"/>
      <c r="B40" s="85"/>
      <c r="C40" s="85"/>
      <c r="D40" s="85"/>
      <c r="E40" s="85"/>
      <c r="F40" s="85"/>
      <c r="G40" t="str">
        <f t="shared" si="0"/>
        <v/>
      </c>
      <c r="H40" s="86" t="str">
        <f t="shared" si="1"/>
        <v/>
      </c>
      <c r="I40" s="86" t="str">
        <f t="shared" si="2"/>
        <v/>
      </c>
      <c r="J40" s="87"/>
      <c r="K40" s="89" t="str">
        <f t="shared" si="3"/>
        <v/>
      </c>
      <c r="L40" s="85"/>
    </row>
    <row r="41" spans="1:12" x14ac:dyDescent="0.35">
      <c r="A41" s="85"/>
      <c r="B41" s="85"/>
      <c r="C41" s="85"/>
      <c r="D41" s="85"/>
      <c r="E41" s="85"/>
      <c r="F41" s="85"/>
      <c r="G41" t="str">
        <f t="shared" si="0"/>
        <v/>
      </c>
      <c r="H41" s="86" t="str">
        <f t="shared" si="1"/>
        <v/>
      </c>
      <c r="I41" s="86" t="str">
        <f t="shared" si="2"/>
        <v/>
      </c>
      <c r="J41" s="87"/>
      <c r="K41" s="89" t="str">
        <f t="shared" si="3"/>
        <v/>
      </c>
      <c r="L41" s="85"/>
    </row>
    <row r="42" spans="1:12" x14ac:dyDescent="0.35">
      <c r="A42" s="85"/>
      <c r="B42" s="85"/>
      <c r="C42" s="85"/>
      <c r="D42" s="85"/>
      <c r="E42" s="85"/>
      <c r="F42" s="85"/>
      <c r="G42" t="str">
        <f t="shared" si="0"/>
        <v/>
      </c>
      <c r="H42" s="86" t="str">
        <f t="shared" si="1"/>
        <v/>
      </c>
      <c r="I42" s="86" t="str">
        <f t="shared" si="2"/>
        <v/>
      </c>
      <c r="J42" s="87"/>
      <c r="K42" s="89" t="str">
        <f t="shared" si="3"/>
        <v/>
      </c>
      <c r="L42" s="85"/>
    </row>
    <row r="43" spans="1:12" x14ac:dyDescent="0.35">
      <c r="A43" s="85"/>
      <c r="B43" s="85"/>
      <c r="C43" s="85"/>
      <c r="D43" s="85"/>
      <c r="E43" s="85"/>
      <c r="F43" s="85"/>
      <c r="G43" t="str">
        <f t="shared" si="0"/>
        <v/>
      </c>
      <c r="H43" s="86" t="str">
        <f t="shared" si="1"/>
        <v/>
      </c>
      <c r="I43" s="86" t="str">
        <f t="shared" si="2"/>
        <v/>
      </c>
      <c r="J43" s="87"/>
      <c r="K43" s="89" t="str">
        <f t="shared" si="3"/>
        <v/>
      </c>
      <c r="L43" s="85"/>
    </row>
    <row r="44" spans="1:12" x14ac:dyDescent="0.35">
      <c r="A44" s="85"/>
      <c r="B44" s="85"/>
      <c r="C44" s="85"/>
      <c r="D44" s="85"/>
      <c r="E44" s="85"/>
      <c r="F44" s="85"/>
      <c r="G44" t="str">
        <f t="shared" si="0"/>
        <v/>
      </c>
      <c r="H44" s="86" t="str">
        <f t="shared" si="1"/>
        <v/>
      </c>
      <c r="I44" s="86" t="str">
        <f t="shared" si="2"/>
        <v/>
      </c>
      <c r="J44" s="87"/>
      <c r="K44" s="89" t="str">
        <f t="shared" si="3"/>
        <v/>
      </c>
      <c r="L44" s="85"/>
    </row>
    <row r="45" spans="1:12" x14ac:dyDescent="0.35">
      <c r="A45" s="85"/>
      <c r="B45" s="85"/>
      <c r="C45" s="85"/>
      <c r="D45" s="85"/>
      <c r="E45" s="85"/>
      <c r="F45" s="85"/>
      <c r="G45" t="str">
        <f t="shared" si="0"/>
        <v/>
      </c>
      <c r="H45" s="86" t="str">
        <f t="shared" si="1"/>
        <v/>
      </c>
      <c r="I45" s="86" t="str">
        <f t="shared" si="2"/>
        <v/>
      </c>
      <c r="J45" s="87"/>
      <c r="K45" s="89" t="str">
        <f t="shared" si="3"/>
        <v/>
      </c>
      <c r="L45" s="85"/>
    </row>
    <row r="46" spans="1:12" x14ac:dyDescent="0.35">
      <c r="A46" s="85"/>
      <c r="B46" s="85"/>
      <c r="C46" s="85"/>
      <c r="D46" s="85"/>
      <c r="E46" s="85"/>
      <c r="F46" s="85"/>
      <c r="G46" t="str">
        <f t="shared" si="0"/>
        <v/>
      </c>
      <c r="H46" s="86" t="str">
        <f t="shared" si="1"/>
        <v/>
      </c>
      <c r="I46" s="86" t="str">
        <f t="shared" si="2"/>
        <v/>
      </c>
      <c r="J46" s="87"/>
      <c r="K46" s="89" t="str">
        <f t="shared" si="3"/>
        <v/>
      </c>
      <c r="L46" s="85"/>
    </row>
    <row r="47" spans="1:12" x14ac:dyDescent="0.35">
      <c r="A47" s="85"/>
      <c r="B47" s="85"/>
      <c r="C47" s="85"/>
      <c r="D47" s="85"/>
      <c r="E47" s="85"/>
      <c r="F47" s="85"/>
      <c r="G47" t="str">
        <f t="shared" si="0"/>
        <v/>
      </c>
      <c r="H47" s="86" t="str">
        <f t="shared" si="1"/>
        <v/>
      </c>
      <c r="I47" s="86" t="str">
        <f t="shared" si="2"/>
        <v/>
      </c>
      <c r="J47" s="87"/>
      <c r="K47" s="89" t="str">
        <f t="shared" si="3"/>
        <v/>
      </c>
      <c r="L47" s="85"/>
    </row>
    <row r="48" spans="1:12" x14ac:dyDescent="0.35">
      <c r="A48" s="85"/>
      <c r="B48" s="85"/>
      <c r="C48" s="85"/>
      <c r="D48" s="85"/>
      <c r="E48" s="85"/>
      <c r="F48" s="85"/>
      <c r="G48" t="str">
        <f t="shared" si="0"/>
        <v/>
      </c>
      <c r="H48" s="86" t="str">
        <f t="shared" si="1"/>
        <v/>
      </c>
      <c r="I48" s="86" t="str">
        <f t="shared" si="2"/>
        <v/>
      </c>
      <c r="J48" s="87"/>
      <c r="K48" s="89" t="str">
        <f t="shared" si="3"/>
        <v/>
      </c>
      <c r="L48" s="85"/>
    </row>
    <row r="49" spans="1:12" x14ac:dyDescent="0.35">
      <c r="A49" s="85"/>
      <c r="B49" s="85"/>
      <c r="C49" s="85"/>
      <c r="D49" s="85"/>
      <c r="E49" s="85"/>
      <c r="F49" s="85"/>
      <c r="G49" t="str">
        <f t="shared" si="0"/>
        <v/>
      </c>
      <c r="H49" s="86" t="str">
        <f t="shared" si="1"/>
        <v/>
      </c>
      <c r="I49" s="86" t="str">
        <f t="shared" si="2"/>
        <v/>
      </c>
      <c r="J49" s="87"/>
      <c r="K49" s="89" t="str">
        <f t="shared" si="3"/>
        <v/>
      </c>
      <c r="L49" s="85"/>
    </row>
    <row r="50" spans="1:12" x14ac:dyDescent="0.35">
      <c r="A50" s="85"/>
      <c r="B50" s="85"/>
      <c r="C50" s="85"/>
      <c r="D50" s="85"/>
      <c r="E50" s="85"/>
      <c r="F50" s="85"/>
      <c r="G50" t="str">
        <f t="shared" si="0"/>
        <v/>
      </c>
      <c r="H50" s="86" t="str">
        <f t="shared" si="1"/>
        <v/>
      </c>
      <c r="I50" s="86" t="str">
        <f t="shared" si="2"/>
        <v/>
      </c>
      <c r="J50" s="87"/>
      <c r="K50" s="89" t="str">
        <f t="shared" si="3"/>
        <v/>
      </c>
      <c r="L50" s="85"/>
    </row>
    <row r="51" spans="1:12" x14ac:dyDescent="0.35">
      <c r="A51" s="85"/>
      <c r="B51" s="85"/>
      <c r="C51" s="85"/>
      <c r="D51" s="85"/>
      <c r="E51" s="85"/>
      <c r="F51" s="85"/>
      <c r="G51" t="str">
        <f t="shared" si="0"/>
        <v/>
      </c>
      <c r="H51" s="86" t="str">
        <f t="shared" si="1"/>
        <v/>
      </c>
      <c r="I51" s="86" t="str">
        <f t="shared" si="2"/>
        <v/>
      </c>
      <c r="J51" s="87"/>
      <c r="K51" s="89" t="str">
        <f t="shared" si="3"/>
        <v/>
      </c>
      <c r="L51" s="85"/>
    </row>
    <row r="52" spans="1:12" x14ac:dyDescent="0.35">
      <c r="A52" s="85"/>
      <c r="B52" s="85"/>
      <c r="C52" s="85"/>
      <c r="D52" s="85"/>
      <c r="E52" s="85"/>
      <c r="F52" s="85"/>
      <c r="G52" t="str">
        <f t="shared" si="0"/>
        <v/>
      </c>
      <c r="H52" s="86" t="str">
        <f t="shared" si="1"/>
        <v/>
      </c>
      <c r="I52" s="86" t="str">
        <f t="shared" si="2"/>
        <v/>
      </c>
      <c r="J52" s="87"/>
      <c r="K52" s="89" t="str">
        <f t="shared" si="3"/>
        <v/>
      </c>
      <c r="L52" s="85"/>
    </row>
    <row r="53" spans="1:12" x14ac:dyDescent="0.35">
      <c r="A53" s="85"/>
      <c r="B53" s="85"/>
      <c r="C53" s="85"/>
      <c r="D53" s="85"/>
      <c r="E53" s="85"/>
      <c r="F53" s="85"/>
      <c r="G53" t="str">
        <f t="shared" si="0"/>
        <v/>
      </c>
      <c r="H53" s="86" t="str">
        <f t="shared" si="1"/>
        <v/>
      </c>
      <c r="I53" s="86" t="str">
        <f t="shared" si="2"/>
        <v/>
      </c>
      <c r="J53" s="87"/>
      <c r="K53" s="89" t="str">
        <f t="shared" si="3"/>
        <v/>
      </c>
      <c r="L53" s="85"/>
    </row>
    <row r="54" spans="1:12" x14ac:dyDescent="0.35">
      <c r="A54" s="85"/>
      <c r="B54" s="85"/>
      <c r="C54" s="85"/>
      <c r="D54" s="85"/>
      <c r="E54" s="85"/>
      <c r="F54" s="85"/>
      <c r="G54" t="str">
        <f t="shared" si="0"/>
        <v/>
      </c>
      <c r="H54" s="86" t="str">
        <f t="shared" si="1"/>
        <v/>
      </c>
      <c r="I54" s="86" t="str">
        <f t="shared" si="2"/>
        <v/>
      </c>
      <c r="J54" s="87"/>
      <c r="K54" s="89" t="str">
        <f t="shared" si="3"/>
        <v/>
      </c>
      <c r="L54" s="85"/>
    </row>
    <row r="55" spans="1:12" x14ac:dyDescent="0.35">
      <c r="A55" s="85"/>
      <c r="B55" s="85"/>
      <c r="C55" s="85"/>
      <c r="D55" s="85"/>
      <c r="E55" s="85"/>
      <c r="F55" s="85"/>
      <c r="G55" t="str">
        <f t="shared" si="0"/>
        <v/>
      </c>
      <c r="H55" s="86" t="str">
        <f t="shared" si="1"/>
        <v/>
      </c>
      <c r="I55" s="86" t="str">
        <f t="shared" si="2"/>
        <v/>
      </c>
      <c r="J55" s="87"/>
      <c r="K55" s="89" t="str">
        <f t="shared" si="3"/>
        <v/>
      </c>
      <c r="L55" s="85"/>
    </row>
    <row r="56" spans="1:12" x14ac:dyDescent="0.35">
      <c r="A56" s="85"/>
      <c r="B56" s="85"/>
      <c r="C56" s="85"/>
      <c r="D56" s="85"/>
      <c r="E56" s="85"/>
      <c r="F56" s="85"/>
      <c r="G56" t="str">
        <f t="shared" si="0"/>
        <v/>
      </c>
      <c r="H56" s="86" t="str">
        <f t="shared" si="1"/>
        <v/>
      </c>
      <c r="I56" s="86" t="str">
        <f t="shared" si="2"/>
        <v/>
      </c>
      <c r="J56" s="87"/>
      <c r="K56" s="89" t="str">
        <f t="shared" si="3"/>
        <v/>
      </c>
      <c r="L56" s="85"/>
    </row>
    <row r="57" spans="1:12" x14ac:dyDescent="0.35">
      <c r="A57" s="85"/>
      <c r="B57" s="85"/>
      <c r="C57" s="85"/>
      <c r="D57" s="85"/>
      <c r="E57" s="85"/>
      <c r="F57" s="85"/>
      <c r="G57" t="str">
        <f t="shared" si="0"/>
        <v/>
      </c>
      <c r="H57" s="86" t="str">
        <f t="shared" si="1"/>
        <v/>
      </c>
      <c r="I57" s="86" t="str">
        <f t="shared" si="2"/>
        <v/>
      </c>
      <c r="J57" s="87"/>
      <c r="K57" s="89" t="str">
        <f t="shared" si="3"/>
        <v/>
      </c>
      <c r="L57" s="85"/>
    </row>
    <row r="58" spans="1:12" x14ac:dyDescent="0.35">
      <c r="A58" s="85"/>
      <c r="B58" s="85"/>
      <c r="C58" s="85"/>
      <c r="D58" s="85"/>
      <c r="E58" s="85"/>
      <c r="F58" s="85"/>
      <c r="G58" t="str">
        <f t="shared" si="0"/>
        <v/>
      </c>
      <c r="H58" s="86" t="str">
        <f t="shared" si="1"/>
        <v/>
      </c>
      <c r="I58" s="86" t="str">
        <f t="shared" si="2"/>
        <v/>
      </c>
      <c r="J58" s="87"/>
      <c r="K58" s="89" t="str">
        <f t="shared" si="3"/>
        <v/>
      </c>
      <c r="L58" s="85"/>
    </row>
    <row r="59" spans="1:12" x14ac:dyDescent="0.35">
      <c r="A59" s="85"/>
      <c r="B59" s="85"/>
      <c r="C59" s="85"/>
      <c r="D59" s="85"/>
      <c r="E59" s="85"/>
      <c r="F59" s="85"/>
      <c r="G59" t="str">
        <f t="shared" si="0"/>
        <v/>
      </c>
      <c r="H59" s="86" t="str">
        <f t="shared" si="1"/>
        <v/>
      </c>
      <c r="I59" s="86" t="str">
        <f t="shared" si="2"/>
        <v/>
      </c>
      <c r="J59" s="87"/>
      <c r="K59" s="89" t="str">
        <f t="shared" si="3"/>
        <v/>
      </c>
      <c r="L59" s="85"/>
    </row>
    <row r="60" spans="1:12" x14ac:dyDescent="0.35">
      <c r="A60" s="85"/>
      <c r="B60" s="85"/>
      <c r="C60" s="85"/>
      <c r="D60" s="85"/>
      <c r="E60" s="85"/>
      <c r="F60" s="85"/>
      <c r="G60" t="str">
        <f t="shared" si="0"/>
        <v/>
      </c>
      <c r="H60" s="86" t="str">
        <f t="shared" si="1"/>
        <v/>
      </c>
      <c r="I60" s="86" t="str">
        <f t="shared" si="2"/>
        <v/>
      </c>
      <c r="J60" s="87"/>
      <c r="K60" s="89" t="str">
        <f t="shared" si="3"/>
        <v/>
      </c>
      <c r="L60" s="85"/>
    </row>
    <row r="61" spans="1:12" x14ac:dyDescent="0.35">
      <c r="A61" s="85"/>
      <c r="B61" s="85"/>
      <c r="C61" s="85"/>
      <c r="D61" s="85"/>
      <c r="E61" s="85"/>
      <c r="F61" s="85"/>
      <c r="G61" t="str">
        <f t="shared" si="0"/>
        <v/>
      </c>
      <c r="H61" s="86" t="str">
        <f t="shared" si="1"/>
        <v/>
      </c>
      <c r="I61" s="86" t="str">
        <f t="shared" si="2"/>
        <v/>
      </c>
      <c r="J61" s="87"/>
      <c r="K61" s="89" t="str">
        <f t="shared" si="3"/>
        <v/>
      </c>
      <c r="L61" s="85"/>
    </row>
    <row r="62" spans="1:12" x14ac:dyDescent="0.35">
      <c r="A62" s="85"/>
      <c r="B62" s="85"/>
      <c r="C62" s="85"/>
      <c r="D62" s="85"/>
      <c r="E62" s="85"/>
      <c r="F62" s="85"/>
      <c r="G62" t="str">
        <f t="shared" si="0"/>
        <v/>
      </c>
      <c r="H62" s="86" t="str">
        <f t="shared" si="1"/>
        <v/>
      </c>
      <c r="I62" s="86" t="str">
        <f t="shared" si="2"/>
        <v/>
      </c>
      <c r="J62" s="87"/>
      <c r="K62" s="89" t="str">
        <f t="shared" si="3"/>
        <v/>
      </c>
      <c r="L62" s="85"/>
    </row>
    <row r="63" spans="1:12" x14ac:dyDescent="0.35">
      <c r="A63" s="85"/>
      <c r="B63" s="85"/>
      <c r="C63" s="85"/>
      <c r="D63" s="85"/>
      <c r="E63" s="85"/>
      <c r="F63" s="85"/>
      <c r="G63" t="str">
        <f t="shared" si="0"/>
        <v/>
      </c>
      <c r="H63" s="86" t="str">
        <f t="shared" si="1"/>
        <v/>
      </c>
      <c r="I63" s="86" t="str">
        <f t="shared" si="2"/>
        <v/>
      </c>
      <c r="J63" s="87"/>
      <c r="K63" s="89" t="str">
        <f t="shared" si="3"/>
        <v/>
      </c>
      <c r="L63" s="85"/>
    </row>
    <row r="64" spans="1:12" x14ac:dyDescent="0.35">
      <c r="A64" s="85"/>
      <c r="B64" s="85"/>
      <c r="C64" s="85"/>
      <c r="D64" s="85"/>
      <c r="E64" s="85"/>
      <c r="F64" s="85"/>
      <c r="G64" t="str">
        <f t="shared" si="0"/>
        <v/>
      </c>
      <c r="H64" s="86" t="str">
        <f t="shared" si="1"/>
        <v/>
      </c>
      <c r="I64" s="86" t="str">
        <f t="shared" si="2"/>
        <v/>
      </c>
      <c r="J64" s="87"/>
      <c r="K64" s="89" t="str">
        <f t="shared" si="3"/>
        <v/>
      </c>
      <c r="L64" s="85"/>
    </row>
    <row r="65" spans="1:12" x14ac:dyDescent="0.35">
      <c r="A65" s="85"/>
      <c r="B65" s="85"/>
      <c r="C65" s="85"/>
      <c r="D65" s="85"/>
      <c r="E65" s="85"/>
      <c r="F65" s="85"/>
      <c r="G65" t="str">
        <f t="shared" si="0"/>
        <v/>
      </c>
      <c r="H65" s="86" t="str">
        <f t="shared" si="1"/>
        <v/>
      </c>
      <c r="I65" s="86" t="str">
        <f t="shared" si="2"/>
        <v/>
      </c>
      <c r="J65" s="87"/>
      <c r="K65" s="89" t="str">
        <f t="shared" si="3"/>
        <v/>
      </c>
      <c r="L65" s="85"/>
    </row>
    <row r="66" spans="1:12" x14ac:dyDescent="0.35">
      <c r="A66" s="85"/>
      <c r="B66" s="85"/>
      <c r="C66" s="85"/>
      <c r="D66" s="85"/>
      <c r="E66" s="85"/>
      <c r="F66" s="85"/>
      <c r="G66" t="str">
        <f t="shared" si="0"/>
        <v/>
      </c>
      <c r="H66" s="86" t="str">
        <f t="shared" si="1"/>
        <v/>
      </c>
      <c r="I66" s="86" t="str">
        <f t="shared" si="2"/>
        <v/>
      </c>
      <c r="J66" s="87"/>
      <c r="K66" s="89" t="str">
        <f t="shared" si="3"/>
        <v/>
      </c>
      <c r="L66" s="85"/>
    </row>
    <row r="67" spans="1:12" x14ac:dyDescent="0.35">
      <c r="A67" s="85"/>
      <c r="B67" s="85"/>
      <c r="C67" s="85"/>
      <c r="D67" s="85"/>
      <c r="E67" s="85"/>
      <c r="F67" s="85"/>
      <c r="G67" t="str">
        <f t="shared" si="0"/>
        <v/>
      </c>
      <c r="H67" s="86" t="str">
        <f t="shared" si="1"/>
        <v/>
      </c>
      <c r="I67" s="86" t="str">
        <f t="shared" si="2"/>
        <v/>
      </c>
      <c r="J67" s="87"/>
      <c r="K67" s="89" t="str">
        <f t="shared" si="3"/>
        <v/>
      </c>
      <c r="L67" s="85"/>
    </row>
    <row r="68" spans="1:12" x14ac:dyDescent="0.35">
      <c r="A68" s="85"/>
      <c r="B68" s="85"/>
      <c r="C68" s="85"/>
      <c r="D68" s="85"/>
      <c r="E68" s="85"/>
      <c r="F68" s="85"/>
      <c r="G68" t="str">
        <f t="shared" si="0"/>
        <v/>
      </c>
      <c r="H68" s="86" t="str">
        <f t="shared" si="1"/>
        <v/>
      </c>
      <c r="I68" s="86" t="str">
        <f t="shared" si="2"/>
        <v/>
      </c>
      <c r="J68" s="87"/>
      <c r="K68" s="89" t="str">
        <f t="shared" si="3"/>
        <v/>
      </c>
      <c r="L68" s="85"/>
    </row>
    <row r="69" spans="1:12" x14ac:dyDescent="0.35">
      <c r="A69" s="85"/>
      <c r="B69" s="85"/>
      <c r="C69" s="85"/>
      <c r="D69" s="85"/>
      <c r="E69" s="85"/>
      <c r="F69" s="85"/>
      <c r="G69" t="str">
        <f t="shared" si="0"/>
        <v/>
      </c>
      <c r="H69" s="86" t="str">
        <f t="shared" si="1"/>
        <v/>
      </c>
      <c r="I69" s="86" t="str">
        <f t="shared" si="2"/>
        <v/>
      </c>
      <c r="J69" s="87"/>
      <c r="K69" s="89" t="str">
        <f t="shared" si="3"/>
        <v/>
      </c>
      <c r="L69" s="85"/>
    </row>
    <row r="70" spans="1:12" x14ac:dyDescent="0.35">
      <c r="A70" s="85"/>
      <c r="B70" s="85"/>
      <c r="C70" s="85"/>
      <c r="D70" s="85"/>
      <c r="E70" s="85"/>
      <c r="F70" s="85"/>
      <c r="G70" t="str">
        <f t="shared" si="0"/>
        <v/>
      </c>
      <c r="H70" s="86" t="str">
        <f t="shared" si="1"/>
        <v/>
      </c>
      <c r="I70" s="86" t="str">
        <f t="shared" si="2"/>
        <v/>
      </c>
      <c r="J70" s="87"/>
      <c r="K70" s="89" t="str">
        <f t="shared" si="3"/>
        <v/>
      </c>
      <c r="L70" s="85"/>
    </row>
    <row r="71" spans="1:12" x14ac:dyDescent="0.35">
      <c r="A71" s="85"/>
      <c r="B71" s="85"/>
      <c r="C71" s="85"/>
      <c r="D71" s="85"/>
      <c r="E71" s="85"/>
      <c r="F71" s="85"/>
      <c r="G71" t="str">
        <f t="shared" ref="G71:G134" si="4">IF(OR(ISBLANK(E71),ISBLANK(F71)),IF(OR(D71="ALI",D71="AIE"),"B",IF(ISBLANK(D71),"","M")),IF(D71="EE",IF(F71&gt;=3,IF(E71&gt;=5,"A","M"),IF(F71=2,IF(E71&gt;=16,"A",IF(E71&lt;=4,"B","M")),IF(E71&lt;=15,"B","M"))),IF(OR(D71="SE",D71="CE"),IF(F71&gt;=4,IF(E71&gt;=6,"A","M"),IF(F71&gt;=2,IF(E71&gt;=20,"A",IF(E71&lt;=5,"B","M")),IF(E71&lt;=19,"B","M"))),IF(OR(D71="ALI",D71="AIE"),IF(F71&gt;=6,IF(E71&gt;=20,"A","M"),IF(F71&gt;=2,IF(E71&gt;=51,"A",IF(E71&lt;=19,"B","M")),IF(E71&lt;=50,"B","M")))))))</f>
        <v/>
      </c>
      <c r="H71" s="86" t="str">
        <f t="shared" ref="H71:H134" si="5">IF($G71="B","Baixa",IF($G71="M","Média",IF($G71="","","Alta")))</f>
        <v/>
      </c>
      <c r="I71" s="86" t="str">
        <f t="shared" ref="I71:I134" si="6">IF(ISBLANK(D71),"",IF(D71="ALI",IF(G71="B",7,IF(G71="M",10,15)),IF(D71="AIE",IF(G71="B",5,IF(G71="M",7,10)),IF(D71="SE",IF(G71="B",4,IF(G71="M",5,7)),IF(OR(D71="EE",D71="CE"),IF(G71="B",3,IF(G71="M",4,6)))))))</f>
        <v/>
      </c>
      <c r="J71" s="87"/>
      <c r="K71" s="89" t="str">
        <f t="shared" ref="K71:K134" si="7">IF(B71="","",I71*J71)</f>
        <v/>
      </c>
      <c r="L71" s="85"/>
    </row>
    <row r="72" spans="1:12" x14ac:dyDescent="0.35">
      <c r="A72" s="85"/>
      <c r="B72" s="85"/>
      <c r="C72" s="85"/>
      <c r="D72" s="85"/>
      <c r="E72" s="85"/>
      <c r="F72" s="85"/>
      <c r="G72" t="str">
        <f t="shared" si="4"/>
        <v/>
      </c>
      <c r="H72" s="86" t="str">
        <f t="shared" si="5"/>
        <v/>
      </c>
      <c r="I72" s="86" t="str">
        <f t="shared" si="6"/>
        <v/>
      </c>
      <c r="J72" s="87"/>
      <c r="K72" s="89" t="str">
        <f t="shared" si="7"/>
        <v/>
      </c>
      <c r="L72" s="85"/>
    </row>
    <row r="73" spans="1:12" x14ac:dyDescent="0.35">
      <c r="A73" s="85"/>
      <c r="B73" s="85"/>
      <c r="C73" s="85"/>
      <c r="D73" s="85"/>
      <c r="E73" s="85"/>
      <c r="F73" s="85"/>
      <c r="G73" t="str">
        <f t="shared" si="4"/>
        <v/>
      </c>
      <c r="H73" s="86" t="str">
        <f t="shared" si="5"/>
        <v/>
      </c>
      <c r="I73" s="86" t="str">
        <f t="shared" si="6"/>
        <v/>
      </c>
      <c r="J73" s="87"/>
      <c r="K73" s="89" t="str">
        <f t="shared" si="7"/>
        <v/>
      </c>
      <c r="L73" s="85"/>
    </row>
    <row r="74" spans="1:12" x14ac:dyDescent="0.35">
      <c r="A74" s="85"/>
      <c r="B74" s="85"/>
      <c r="C74" s="85"/>
      <c r="D74" s="85"/>
      <c r="E74" s="85"/>
      <c r="F74" s="85"/>
      <c r="G74" t="str">
        <f t="shared" si="4"/>
        <v/>
      </c>
      <c r="H74" s="86" t="str">
        <f t="shared" si="5"/>
        <v/>
      </c>
      <c r="I74" s="86" t="str">
        <f t="shared" si="6"/>
        <v/>
      </c>
      <c r="J74" s="87"/>
      <c r="K74" s="89" t="str">
        <f t="shared" si="7"/>
        <v/>
      </c>
      <c r="L74" s="85"/>
    </row>
    <row r="75" spans="1:12" x14ac:dyDescent="0.35">
      <c r="A75" s="85"/>
      <c r="B75" s="85"/>
      <c r="C75" s="85"/>
      <c r="D75" s="85"/>
      <c r="E75" s="85"/>
      <c r="F75" s="85"/>
      <c r="G75" t="str">
        <f t="shared" si="4"/>
        <v/>
      </c>
      <c r="H75" s="86" t="str">
        <f t="shared" si="5"/>
        <v/>
      </c>
      <c r="I75" s="86" t="str">
        <f t="shared" si="6"/>
        <v/>
      </c>
      <c r="J75" s="87"/>
      <c r="K75" s="89" t="str">
        <f t="shared" si="7"/>
        <v/>
      </c>
      <c r="L75" s="85"/>
    </row>
    <row r="76" spans="1:12" x14ac:dyDescent="0.35">
      <c r="A76" s="85"/>
      <c r="B76" s="85"/>
      <c r="C76" s="85"/>
      <c r="D76" s="85"/>
      <c r="E76" s="85"/>
      <c r="F76" s="85"/>
      <c r="G76" t="str">
        <f t="shared" si="4"/>
        <v/>
      </c>
      <c r="H76" s="86" t="str">
        <f t="shared" si="5"/>
        <v/>
      </c>
      <c r="I76" s="86" t="str">
        <f t="shared" si="6"/>
        <v/>
      </c>
      <c r="J76" s="87"/>
      <c r="K76" s="89" t="str">
        <f t="shared" si="7"/>
        <v/>
      </c>
      <c r="L76" s="85"/>
    </row>
    <row r="77" spans="1:12" x14ac:dyDescent="0.35">
      <c r="A77" s="85"/>
      <c r="B77" s="85"/>
      <c r="C77" s="85"/>
      <c r="D77" s="85"/>
      <c r="E77" s="85"/>
      <c r="F77" s="85"/>
      <c r="G77" t="str">
        <f t="shared" si="4"/>
        <v/>
      </c>
      <c r="H77" s="86" t="str">
        <f t="shared" si="5"/>
        <v/>
      </c>
      <c r="I77" s="86" t="str">
        <f t="shared" si="6"/>
        <v/>
      </c>
      <c r="J77" s="87"/>
      <c r="K77" s="89" t="str">
        <f t="shared" si="7"/>
        <v/>
      </c>
      <c r="L77" s="85"/>
    </row>
    <row r="78" spans="1:12" x14ac:dyDescent="0.35">
      <c r="A78" s="85"/>
      <c r="B78" s="85"/>
      <c r="C78" s="85"/>
      <c r="D78" s="85"/>
      <c r="E78" s="85"/>
      <c r="F78" s="85"/>
      <c r="G78" t="str">
        <f t="shared" si="4"/>
        <v/>
      </c>
      <c r="H78" s="86" t="str">
        <f t="shared" si="5"/>
        <v/>
      </c>
      <c r="I78" s="86" t="str">
        <f t="shared" si="6"/>
        <v/>
      </c>
      <c r="J78" s="87"/>
      <c r="K78" s="89" t="str">
        <f t="shared" si="7"/>
        <v/>
      </c>
      <c r="L78" s="85"/>
    </row>
    <row r="79" spans="1:12" x14ac:dyDescent="0.35">
      <c r="A79" s="85"/>
      <c r="B79" s="85"/>
      <c r="C79" s="85"/>
      <c r="D79" s="85"/>
      <c r="E79" s="85"/>
      <c r="F79" s="85"/>
      <c r="G79" t="str">
        <f t="shared" si="4"/>
        <v/>
      </c>
      <c r="H79" s="86" t="str">
        <f t="shared" si="5"/>
        <v/>
      </c>
      <c r="I79" s="86" t="str">
        <f t="shared" si="6"/>
        <v/>
      </c>
      <c r="J79" s="87"/>
      <c r="K79" s="89" t="str">
        <f t="shared" si="7"/>
        <v/>
      </c>
      <c r="L79" s="85"/>
    </row>
    <row r="80" spans="1:12" x14ac:dyDescent="0.35">
      <c r="A80" s="85"/>
      <c r="B80" s="85"/>
      <c r="C80" s="85"/>
      <c r="D80" s="85"/>
      <c r="E80" s="85"/>
      <c r="F80" s="85"/>
      <c r="G80" t="str">
        <f t="shared" si="4"/>
        <v/>
      </c>
      <c r="H80" s="86" t="str">
        <f t="shared" si="5"/>
        <v/>
      </c>
      <c r="I80" s="86" t="str">
        <f t="shared" si="6"/>
        <v/>
      </c>
      <c r="J80" s="87"/>
      <c r="K80" s="89" t="str">
        <f t="shared" si="7"/>
        <v/>
      </c>
      <c r="L80" s="85"/>
    </row>
    <row r="81" spans="1:12" x14ac:dyDescent="0.35">
      <c r="A81" s="85"/>
      <c r="B81" s="85"/>
      <c r="C81" s="85"/>
      <c r="D81" s="85"/>
      <c r="E81" s="85"/>
      <c r="F81" s="85"/>
      <c r="G81" t="str">
        <f t="shared" si="4"/>
        <v/>
      </c>
      <c r="H81" s="86" t="str">
        <f t="shared" si="5"/>
        <v/>
      </c>
      <c r="I81" s="86" t="str">
        <f t="shared" si="6"/>
        <v/>
      </c>
      <c r="J81" s="87"/>
      <c r="K81" s="89" t="str">
        <f t="shared" si="7"/>
        <v/>
      </c>
      <c r="L81" s="85"/>
    </row>
    <row r="82" spans="1:12" x14ac:dyDescent="0.35">
      <c r="A82" s="85"/>
      <c r="B82" s="85"/>
      <c r="C82" s="85"/>
      <c r="D82" s="85"/>
      <c r="E82" s="85"/>
      <c r="F82" s="85"/>
      <c r="G82" t="str">
        <f t="shared" si="4"/>
        <v/>
      </c>
      <c r="H82" s="86" t="str">
        <f t="shared" si="5"/>
        <v/>
      </c>
      <c r="I82" s="86" t="str">
        <f t="shared" si="6"/>
        <v/>
      </c>
      <c r="J82" s="87"/>
      <c r="K82" s="89" t="str">
        <f t="shared" si="7"/>
        <v/>
      </c>
      <c r="L82" s="85"/>
    </row>
    <row r="83" spans="1:12" x14ac:dyDescent="0.35">
      <c r="A83" s="85"/>
      <c r="B83" s="85"/>
      <c r="C83" s="85"/>
      <c r="D83" s="85"/>
      <c r="E83" s="85"/>
      <c r="F83" s="85"/>
      <c r="G83" t="str">
        <f t="shared" si="4"/>
        <v/>
      </c>
      <c r="H83" s="86" t="str">
        <f t="shared" si="5"/>
        <v/>
      </c>
      <c r="I83" s="86" t="str">
        <f t="shared" si="6"/>
        <v/>
      </c>
      <c r="J83" s="87"/>
      <c r="K83" s="89" t="str">
        <f t="shared" si="7"/>
        <v/>
      </c>
      <c r="L83" s="85"/>
    </row>
    <row r="84" spans="1:12" x14ac:dyDescent="0.35">
      <c r="A84" s="85"/>
      <c r="B84" s="85"/>
      <c r="C84" s="85"/>
      <c r="D84" s="85"/>
      <c r="E84" s="85"/>
      <c r="F84" s="85"/>
      <c r="G84" t="str">
        <f t="shared" si="4"/>
        <v/>
      </c>
      <c r="H84" s="86" t="str">
        <f t="shared" si="5"/>
        <v/>
      </c>
      <c r="I84" s="86" t="str">
        <f t="shared" si="6"/>
        <v/>
      </c>
      <c r="J84" s="87"/>
      <c r="K84" s="89" t="str">
        <f t="shared" si="7"/>
        <v/>
      </c>
      <c r="L84" s="85"/>
    </row>
    <row r="85" spans="1:12" x14ac:dyDescent="0.35">
      <c r="A85" s="85"/>
      <c r="B85" s="85"/>
      <c r="C85" s="85"/>
      <c r="D85" s="85"/>
      <c r="E85" s="85"/>
      <c r="F85" s="85"/>
      <c r="G85" t="str">
        <f t="shared" si="4"/>
        <v/>
      </c>
      <c r="H85" s="86" t="str">
        <f t="shared" si="5"/>
        <v/>
      </c>
      <c r="I85" s="86" t="str">
        <f t="shared" si="6"/>
        <v/>
      </c>
      <c r="J85" s="87"/>
      <c r="K85" s="89" t="str">
        <f t="shared" si="7"/>
        <v/>
      </c>
      <c r="L85" s="85"/>
    </row>
    <row r="86" spans="1:12" x14ac:dyDescent="0.35">
      <c r="A86" s="85"/>
      <c r="B86" s="85"/>
      <c r="C86" s="85"/>
      <c r="D86" s="85"/>
      <c r="E86" s="85"/>
      <c r="F86" s="85"/>
      <c r="G86" t="str">
        <f t="shared" si="4"/>
        <v/>
      </c>
      <c r="H86" s="86" t="str">
        <f t="shared" si="5"/>
        <v/>
      </c>
      <c r="I86" s="86" t="str">
        <f t="shared" si="6"/>
        <v/>
      </c>
      <c r="J86" s="87"/>
      <c r="K86" s="89" t="str">
        <f t="shared" si="7"/>
        <v/>
      </c>
      <c r="L86" s="85"/>
    </row>
    <row r="87" spans="1:12" x14ac:dyDescent="0.35">
      <c r="A87" s="85"/>
      <c r="B87" s="85"/>
      <c r="C87" s="85"/>
      <c r="D87" s="85"/>
      <c r="E87" s="85"/>
      <c r="F87" s="85"/>
      <c r="G87" t="str">
        <f t="shared" si="4"/>
        <v/>
      </c>
      <c r="H87" s="86" t="str">
        <f t="shared" si="5"/>
        <v/>
      </c>
      <c r="I87" s="86" t="str">
        <f t="shared" si="6"/>
        <v/>
      </c>
      <c r="J87" s="87"/>
      <c r="K87" s="89" t="str">
        <f t="shared" si="7"/>
        <v/>
      </c>
      <c r="L87" s="85"/>
    </row>
    <row r="88" spans="1:12" x14ac:dyDescent="0.35">
      <c r="A88" s="85"/>
      <c r="B88" s="85"/>
      <c r="C88" s="85"/>
      <c r="D88" s="85"/>
      <c r="E88" s="85"/>
      <c r="F88" s="85"/>
      <c r="G88" t="str">
        <f t="shared" si="4"/>
        <v/>
      </c>
      <c r="H88" s="86" t="str">
        <f t="shared" si="5"/>
        <v/>
      </c>
      <c r="I88" s="86" t="str">
        <f t="shared" si="6"/>
        <v/>
      </c>
      <c r="J88" s="87"/>
      <c r="K88" s="89" t="str">
        <f t="shared" si="7"/>
        <v/>
      </c>
      <c r="L88" s="85"/>
    </row>
    <row r="89" spans="1:12" x14ac:dyDescent="0.35">
      <c r="A89" s="85"/>
      <c r="B89" s="85"/>
      <c r="C89" s="85"/>
      <c r="D89" s="85"/>
      <c r="E89" s="85"/>
      <c r="F89" s="85"/>
      <c r="G89" t="str">
        <f t="shared" si="4"/>
        <v/>
      </c>
      <c r="H89" s="86" t="str">
        <f t="shared" si="5"/>
        <v/>
      </c>
      <c r="I89" s="86" t="str">
        <f t="shared" si="6"/>
        <v/>
      </c>
      <c r="J89" s="87"/>
      <c r="K89" s="89" t="str">
        <f t="shared" si="7"/>
        <v/>
      </c>
      <c r="L89" s="85"/>
    </row>
    <row r="90" spans="1:12" x14ac:dyDescent="0.35">
      <c r="A90" s="85"/>
      <c r="B90" s="85"/>
      <c r="C90" s="85"/>
      <c r="D90" s="85"/>
      <c r="E90" s="85"/>
      <c r="F90" s="85"/>
      <c r="G90" t="str">
        <f t="shared" si="4"/>
        <v/>
      </c>
      <c r="H90" s="86" t="str">
        <f t="shared" si="5"/>
        <v/>
      </c>
      <c r="I90" s="86" t="str">
        <f t="shared" si="6"/>
        <v/>
      </c>
      <c r="J90" s="87"/>
      <c r="K90" s="89" t="str">
        <f t="shared" si="7"/>
        <v/>
      </c>
      <c r="L90" s="85"/>
    </row>
    <row r="91" spans="1:12" x14ac:dyDescent="0.35">
      <c r="A91" s="85"/>
      <c r="B91" s="85"/>
      <c r="C91" s="85"/>
      <c r="D91" s="85"/>
      <c r="E91" s="85"/>
      <c r="F91" s="85"/>
      <c r="G91" t="str">
        <f t="shared" si="4"/>
        <v/>
      </c>
      <c r="H91" s="86" t="str">
        <f t="shared" si="5"/>
        <v/>
      </c>
      <c r="I91" s="86" t="str">
        <f t="shared" si="6"/>
        <v/>
      </c>
      <c r="J91" s="87"/>
      <c r="K91" s="89" t="str">
        <f t="shared" si="7"/>
        <v/>
      </c>
      <c r="L91" s="85"/>
    </row>
    <row r="92" spans="1:12" x14ac:dyDescent="0.35">
      <c r="A92" s="85"/>
      <c r="B92" s="85"/>
      <c r="C92" s="85"/>
      <c r="D92" s="85"/>
      <c r="E92" s="85"/>
      <c r="F92" s="85"/>
      <c r="G92" t="str">
        <f t="shared" si="4"/>
        <v/>
      </c>
      <c r="H92" s="86" t="str">
        <f t="shared" si="5"/>
        <v/>
      </c>
      <c r="I92" s="86" t="str">
        <f t="shared" si="6"/>
        <v/>
      </c>
      <c r="J92" s="87"/>
      <c r="K92" s="89" t="str">
        <f t="shared" si="7"/>
        <v/>
      </c>
      <c r="L92" s="85"/>
    </row>
    <row r="93" spans="1:12" x14ac:dyDescent="0.35">
      <c r="A93" s="85"/>
      <c r="B93" s="85"/>
      <c r="C93" s="85"/>
      <c r="D93" s="85"/>
      <c r="E93" s="85"/>
      <c r="F93" s="85"/>
      <c r="G93" t="str">
        <f t="shared" si="4"/>
        <v/>
      </c>
      <c r="H93" s="86" t="str">
        <f t="shared" si="5"/>
        <v/>
      </c>
      <c r="I93" s="86" t="str">
        <f t="shared" si="6"/>
        <v/>
      </c>
      <c r="J93" s="87"/>
      <c r="K93" s="89" t="str">
        <f t="shared" si="7"/>
        <v/>
      </c>
      <c r="L93" s="85"/>
    </row>
    <row r="94" spans="1:12" x14ac:dyDescent="0.35">
      <c r="A94" s="85"/>
      <c r="B94" s="85"/>
      <c r="C94" s="85"/>
      <c r="D94" s="85"/>
      <c r="E94" s="85"/>
      <c r="F94" s="85"/>
      <c r="G94" t="str">
        <f t="shared" si="4"/>
        <v/>
      </c>
      <c r="H94" s="86" t="str">
        <f t="shared" si="5"/>
        <v/>
      </c>
      <c r="I94" s="86" t="str">
        <f t="shared" si="6"/>
        <v/>
      </c>
      <c r="J94" s="87"/>
      <c r="K94" s="89" t="str">
        <f t="shared" si="7"/>
        <v/>
      </c>
      <c r="L94" s="85"/>
    </row>
    <row r="95" spans="1:12" x14ac:dyDescent="0.35">
      <c r="A95" s="85"/>
      <c r="B95" s="85"/>
      <c r="C95" s="85"/>
      <c r="D95" s="85"/>
      <c r="E95" s="85"/>
      <c r="F95" s="85"/>
      <c r="G95" t="str">
        <f t="shared" si="4"/>
        <v/>
      </c>
      <c r="H95" s="86" t="str">
        <f t="shared" si="5"/>
        <v/>
      </c>
      <c r="I95" s="86" t="str">
        <f t="shared" si="6"/>
        <v/>
      </c>
      <c r="J95" s="87"/>
      <c r="K95" s="89" t="str">
        <f t="shared" si="7"/>
        <v/>
      </c>
      <c r="L95" s="85"/>
    </row>
    <row r="96" spans="1:12" x14ac:dyDescent="0.35">
      <c r="A96" s="85"/>
      <c r="B96" s="85"/>
      <c r="C96" s="85"/>
      <c r="D96" s="85"/>
      <c r="E96" s="85"/>
      <c r="F96" s="85"/>
      <c r="G96" t="str">
        <f t="shared" si="4"/>
        <v/>
      </c>
      <c r="H96" s="86" t="str">
        <f t="shared" si="5"/>
        <v/>
      </c>
      <c r="I96" s="86" t="str">
        <f t="shared" si="6"/>
        <v/>
      </c>
      <c r="J96" s="87"/>
      <c r="K96" s="89" t="str">
        <f t="shared" si="7"/>
        <v/>
      </c>
      <c r="L96" s="85"/>
    </row>
    <row r="97" spans="1:12" x14ac:dyDescent="0.35">
      <c r="A97" s="85"/>
      <c r="B97" s="85"/>
      <c r="C97" s="85"/>
      <c r="D97" s="85"/>
      <c r="E97" s="85"/>
      <c r="F97" s="85"/>
      <c r="G97" t="str">
        <f t="shared" si="4"/>
        <v/>
      </c>
      <c r="H97" s="86" t="str">
        <f t="shared" si="5"/>
        <v/>
      </c>
      <c r="I97" s="86" t="str">
        <f t="shared" si="6"/>
        <v/>
      </c>
      <c r="J97" s="87"/>
      <c r="K97" s="89" t="str">
        <f t="shared" si="7"/>
        <v/>
      </c>
      <c r="L97" s="85"/>
    </row>
    <row r="98" spans="1:12" x14ac:dyDescent="0.35">
      <c r="A98" s="85"/>
      <c r="B98" s="85"/>
      <c r="C98" s="85"/>
      <c r="D98" s="85"/>
      <c r="E98" s="85"/>
      <c r="F98" s="85"/>
      <c r="G98" t="str">
        <f t="shared" si="4"/>
        <v/>
      </c>
      <c r="H98" s="86" t="str">
        <f t="shared" si="5"/>
        <v/>
      </c>
      <c r="I98" s="86" t="str">
        <f t="shared" si="6"/>
        <v/>
      </c>
      <c r="J98" s="87"/>
      <c r="K98" s="89" t="str">
        <f t="shared" si="7"/>
        <v/>
      </c>
      <c r="L98" s="85"/>
    </row>
    <row r="99" spans="1:12" x14ac:dyDescent="0.35">
      <c r="A99" s="85"/>
      <c r="B99" s="85"/>
      <c r="C99" s="85"/>
      <c r="D99" s="85"/>
      <c r="E99" s="85"/>
      <c r="F99" s="85"/>
      <c r="G99" t="str">
        <f t="shared" si="4"/>
        <v/>
      </c>
      <c r="H99" s="86" t="str">
        <f t="shared" si="5"/>
        <v/>
      </c>
      <c r="I99" s="86" t="str">
        <f t="shared" si="6"/>
        <v/>
      </c>
      <c r="J99" s="87"/>
      <c r="K99" s="89" t="str">
        <f t="shared" si="7"/>
        <v/>
      </c>
      <c r="L99" s="85"/>
    </row>
    <row r="100" spans="1:12" x14ac:dyDescent="0.35">
      <c r="A100" s="85"/>
      <c r="B100" s="85"/>
      <c r="C100" s="85"/>
      <c r="D100" s="85"/>
      <c r="E100" s="85"/>
      <c r="F100" s="85"/>
      <c r="G100" t="str">
        <f t="shared" si="4"/>
        <v/>
      </c>
      <c r="H100" s="86" t="str">
        <f t="shared" si="5"/>
        <v/>
      </c>
      <c r="I100" s="86" t="str">
        <f t="shared" si="6"/>
        <v/>
      </c>
      <c r="J100" s="87"/>
      <c r="K100" s="89" t="str">
        <f t="shared" si="7"/>
        <v/>
      </c>
      <c r="L100" s="85"/>
    </row>
    <row r="101" spans="1:12" x14ac:dyDescent="0.35">
      <c r="A101" s="85"/>
      <c r="B101" s="85"/>
      <c r="C101" s="85"/>
      <c r="D101" s="85"/>
      <c r="E101" s="85"/>
      <c r="F101" s="85"/>
      <c r="G101" t="str">
        <f t="shared" si="4"/>
        <v/>
      </c>
      <c r="H101" s="86" t="str">
        <f t="shared" si="5"/>
        <v/>
      </c>
      <c r="I101" s="86" t="str">
        <f t="shared" si="6"/>
        <v/>
      </c>
      <c r="J101" s="87"/>
      <c r="K101" s="89" t="str">
        <f t="shared" si="7"/>
        <v/>
      </c>
      <c r="L101" s="85"/>
    </row>
    <row r="102" spans="1:12" x14ac:dyDescent="0.35">
      <c r="A102" s="85"/>
      <c r="B102" s="85"/>
      <c r="C102" s="85"/>
      <c r="D102" s="85"/>
      <c r="E102" s="85"/>
      <c r="F102" s="85"/>
      <c r="G102" t="str">
        <f t="shared" si="4"/>
        <v/>
      </c>
      <c r="H102" s="86" t="str">
        <f t="shared" si="5"/>
        <v/>
      </c>
      <c r="I102" s="86" t="str">
        <f t="shared" si="6"/>
        <v/>
      </c>
      <c r="J102" s="87"/>
      <c r="K102" s="89" t="str">
        <f t="shared" si="7"/>
        <v/>
      </c>
      <c r="L102" s="85"/>
    </row>
    <row r="103" spans="1:12" x14ac:dyDescent="0.35">
      <c r="A103" s="85"/>
      <c r="B103" s="85"/>
      <c r="C103" s="85"/>
      <c r="D103" s="85"/>
      <c r="E103" s="85"/>
      <c r="F103" s="85"/>
      <c r="G103" t="str">
        <f t="shared" si="4"/>
        <v/>
      </c>
      <c r="H103" s="86" t="str">
        <f t="shared" si="5"/>
        <v/>
      </c>
      <c r="I103" s="86" t="str">
        <f t="shared" si="6"/>
        <v/>
      </c>
      <c r="J103" s="87"/>
      <c r="K103" s="89" t="str">
        <f t="shared" si="7"/>
        <v/>
      </c>
      <c r="L103" s="85"/>
    </row>
    <row r="104" spans="1:12" x14ac:dyDescent="0.35">
      <c r="A104" s="85"/>
      <c r="B104" s="85"/>
      <c r="C104" s="85"/>
      <c r="D104" s="85"/>
      <c r="E104" s="85"/>
      <c r="F104" s="85"/>
      <c r="G104" t="str">
        <f t="shared" si="4"/>
        <v/>
      </c>
      <c r="H104" s="86" t="str">
        <f t="shared" si="5"/>
        <v/>
      </c>
      <c r="I104" s="86" t="str">
        <f t="shared" si="6"/>
        <v/>
      </c>
      <c r="J104" s="87"/>
      <c r="K104" s="89" t="str">
        <f t="shared" si="7"/>
        <v/>
      </c>
      <c r="L104" s="85"/>
    </row>
    <row r="105" spans="1:12" x14ac:dyDescent="0.35">
      <c r="A105" s="85"/>
      <c r="B105" s="85"/>
      <c r="C105" s="85"/>
      <c r="D105" s="85"/>
      <c r="E105" s="85"/>
      <c r="F105" s="85"/>
      <c r="G105" t="str">
        <f t="shared" si="4"/>
        <v/>
      </c>
      <c r="H105" s="86" t="str">
        <f t="shared" si="5"/>
        <v/>
      </c>
      <c r="I105" s="86" t="str">
        <f t="shared" si="6"/>
        <v/>
      </c>
      <c r="J105" s="87"/>
      <c r="K105" s="89" t="str">
        <f t="shared" si="7"/>
        <v/>
      </c>
      <c r="L105" s="85"/>
    </row>
    <row r="106" spans="1:12" x14ac:dyDescent="0.35">
      <c r="A106" s="85"/>
      <c r="B106" s="85"/>
      <c r="C106" s="85"/>
      <c r="D106" s="85"/>
      <c r="E106" s="85"/>
      <c r="F106" s="85"/>
      <c r="G106" t="str">
        <f t="shared" si="4"/>
        <v/>
      </c>
      <c r="H106" s="86" t="str">
        <f t="shared" si="5"/>
        <v/>
      </c>
      <c r="I106" s="86" t="str">
        <f t="shared" si="6"/>
        <v/>
      </c>
      <c r="J106" s="87"/>
      <c r="K106" s="89" t="str">
        <f t="shared" si="7"/>
        <v/>
      </c>
      <c r="L106" s="85"/>
    </row>
    <row r="107" spans="1:12" x14ac:dyDescent="0.35">
      <c r="A107" s="85"/>
      <c r="B107" s="85"/>
      <c r="C107" s="85"/>
      <c r="D107" s="85"/>
      <c r="E107" s="85"/>
      <c r="F107" s="85"/>
      <c r="G107" t="str">
        <f t="shared" si="4"/>
        <v/>
      </c>
      <c r="H107" s="86" t="str">
        <f t="shared" si="5"/>
        <v/>
      </c>
      <c r="I107" s="86" t="str">
        <f t="shared" si="6"/>
        <v/>
      </c>
      <c r="J107" s="87"/>
      <c r="K107" s="89" t="str">
        <f t="shared" si="7"/>
        <v/>
      </c>
      <c r="L107" s="85"/>
    </row>
    <row r="108" spans="1:12" x14ac:dyDescent="0.35">
      <c r="A108" s="85"/>
      <c r="B108" s="85"/>
      <c r="C108" s="85"/>
      <c r="D108" s="85"/>
      <c r="E108" s="85"/>
      <c r="F108" s="85"/>
      <c r="G108" t="str">
        <f t="shared" si="4"/>
        <v/>
      </c>
      <c r="H108" s="86" t="str">
        <f t="shared" si="5"/>
        <v/>
      </c>
      <c r="I108" s="86" t="str">
        <f t="shared" si="6"/>
        <v/>
      </c>
      <c r="J108" s="87"/>
      <c r="K108" s="89" t="str">
        <f t="shared" si="7"/>
        <v/>
      </c>
      <c r="L108" s="85"/>
    </row>
    <row r="109" spans="1:12" x14ac:dyDescent="0.35">
      <c r="A109" s="85"/>
      <c r="B109" s="85"/>
      <c r="C109" s="85"/>
      <c r="D109" s="85"/>
      <c r="E109" s="85"/>
      <c r="F109" s="85"/>
      <c r="G109" t="str">
        <f t="shared" si="4"/>
        <v/>
      </c>
      <c r="H109" s="86" t="str">
        <f t="shared" si="5"/>
        <v/>
      </c>
      <c r="I109" s="86" t="str">
        <f t="shared" si="6"/>
        <v/>
      </c>
      <c r="J109" s="87"/>
      <c r="K109" s="89" t="str">
        <f t="shared" si="7"/>
        <v/>
      </c>
      <c r="L109" s="85"/>
    </row>
    <row r="110" spans="1:12" x14ac:dyDescent="0.35">
      <c r="A110" s="85"/>
      <c r="B110" s="85"/>
      <c r="C110" s="85"/>
      <c r="D110" s="85"/>
      <c r="E110" s="85"/>
      <c r="F110" s="85"/>
      <c r="G110" t="str">
        <f t="shared" si="4"/>
        <v/>
      </c>
      <c r="H110" s="86" t="str">
        <f t="shared" si="5"/>
        <v/>
      </c>
      <c r="I110" s="86" t="str">
        <f t="shared" si="6"/>
        <v/>
      </c>
      <c r="J110" s="87"/>
      <c r="K110" s="89" t="str">
        <f t="shared" si="7"/>
        <v/>
      </c>
      <c r="L110" s="85"/>
    </row>
    <row r="111" spans="1:12" x14ac:dyDescent="0.35">
      <c r="A111" s="85"/>
      <c r="B111" s="85"/>
      <c r="C111" s="85"/>
      <c r="D111" s="85"/>
      <c r="E111" s="85"/>
      <c r="F111" s="85"/>
      <c r="G111" t="str">
        <f t="shared" si="4"/>
        <v/>
      </c>
      <c r="H111" s="86" t="str">
        <f t="shared" si="5"/>
        <v/>
      </c>
      <c r="I111" s="86" t="str">
        <f t="shared" si="6"/>
        <v/>
      </c>
      <c r="J111" s="87"/>
      <c r="K111" s="89" t="str">
        <f t="shared" si="7"/>
        <v/>
      </c>
      <c r="L111" s="85"/>
    </row>
    <row r="112" spans="1:12" x14ac:dyDescent="0.35">
      <c r="A112" s="85"/>
      <c r="B112" s="85"/>
      <c r="C112" s="85"/>
      <c r="D112" s="85"/>
      <c r="E112" s="85"/>
      <c r="F112" s="85"/>
      <c r="G112" t="str">
        <f t="shared" si="4"/>
        <v/>
      </c>
      <c r="H112" s="86" t="str">
        <f t="shared" si="5"/>
        <v/>
      </c>
      <c r="I112" s="86" t="str">
        <f t="shared" si="6"/>
        <v/>
      </c>
      <c r="J112" s="87"/>
      <c r="K112" s="89" t="str">
        <f t="shared" si="7"/>
        <v/>
      </c>
      <c r="L112" s="85"/>
    </row>
    <row r="113" spans="1:12" x14ac:dyDescent="0.35">
      <c r="A113" s="85"/>
      <c r="B113" s="85"/>
      <c r="C113" s="85"/>
      <c r="D113" s="85"/>
      <c r="E113" s="85"/>
      <c r="F113" s="85"/>
      <c r="G113" t="str">
        <f t="shared" si="4"/>
        <v/>
      </c>
      <c r="H113" s="86" t="str">
        <f t="shared" si="5"/>
        <v/>
      </c>
      <c r="I113" s="86" t="str">
        <f t="shared" si="6"/>
        <v/>
      </c>
      <c r="J113" s="87"/>
      <c r="K113" s="89" t="str">
        <f t="shared" si="7"/>
        <v/>
      </c>
      <c r="L113" s="85"/>
    </row>
    <row r="114" spans="1:12" x14ac:dyDescent="0.35">
      <c r="A114" s="85"/>
      <c r="B114" s="85"/>
      <c r="C114" s="85"/>
      <c r="D114" s="85"/>
      <c r="E114" s="85"/>
      <c r="F114" s="85"/>
      <c r="G114" t="str">
        <f t="shared" si="4"/>
        <v/>
      </c>
      <c r="H114" s="86" t="str">
        <f t="shared" si="5"/>
        <v/>
      </c>
      <c r="I114" s="86" t="str">
        <f t="shared" si="6"/>
        <v/>
      </c>
      <c r="J114" s="87"/>
      <c r="K114" s="89" t="str">
        <f t="shared" si="7"/>
        <v/>
      </c>
      <c r="L114" s="85"/>
    </row>
    <row r="115" spans="1:12" x14ac:dyDescent="0.35">
      <c r="A115" s="85"/>
      <c r="B115" s="85"/>
      <c r="C115" s="85"/>
      <c r="D115" s="85"/>
      <c r="E115" s="85"/>
      <c r="F115" s="85"/>
      <c r="G115" t="str">
        <f t="shared" si="4"/>
        <v/>
      </c>
      <c r="H115" s="86" t="str">
        <f t="shared" si="5"/>
        <v/>
      </c>
      <c r="I115" s="86" t="str">
        <f t="shared" si="6"/>
        <v/>
      </c>
      <c r="J115" s="87"/>
      <c r="K115" s="89" t="str">
        <f t="shared" si="7"/>
        <v/>
      </c>
      <c r="L115" s="85"/>
    </row>
    <row r="116" spans="1:12" x14ac:dyDescent="0.35">
      <c r="A116" s="85"/>
      <c r="B116" s="85"/>
      <c r="C116" s="85"/>
      <c r="D116" s="85"/>
      <c r="E116" s="85"/>
      <c r="F116" s="85"/>
      <c r="G116" t="str">
        <f t="shared" si="4"/>
        <v/>
      </c>
      <c r="H116" s="86" t="str">
        <f t="shared" si="5"/>
        <v/>
      </c>
      <c r="I116" s="86" t="str">
        <f t="shared" si="6"/>
        <v/>
      </c>
      <c r="J116" s="87"/>
      <c r="K116" s="89" t="str">
        <f t="shared" si="7"/>
        <v/>
      </c>
      <c r="L116" s="85"/>
    </row>
    <row r="117" spans="1:12" x14ac:dyDescent="0.35">
      <c r="A117" s="85"/>
      <c r="B117" s="85"/>
      <c r="C117" s="85"/>
      <c r="D117" s="85"/>
      <c r="E117" s="85"/>
      <c r="F117" s="85"/>
      <c r="G117" t="str">
        <f t="shared" si="4"/>
        <v/>
      </c>
      <c r="H117" s="86" t="str">
        <f t="shared" si="5"/>
        <v/>
      </c>
      <c r="I117" s="86" t="str">
        <f t="shared" si="6"/>
        <v/>
      </c>
      <c r="J117" s="87"/>
      <c r="K117" s="89" t="str">
        <f t="shared" si="7"/>
        <v/>
      </c>
      <c r="L117" s="85"/>
    </row>
    <row r="118" spans="1:12" x14ac:dyDescent="0.35">
      <c r="A118" s="85"/>
      <c r="B118" s="85"/>
      <c r="C118" s="85"/>
      <c r="D118" s="85"/>
      <c r="E118" s="85"/>
      <c r="F118" s="85"/>
      <c r="G118" t="str">
        <f t="shared" si="4"/>
        <v/>
      </c>
      <c r="H118" s="86" t="str">
        <f t="shared" si="5"/>
        <v/>
      </c>
      <c r="I118" s="86" t="str">
        <f t="shared" si="6"/>
        <v/>
      </c>
      <c r="J118" s="87"/>
      <c r="K118" s="89" t="str">
        <f t="shared" si="7"/>
        <v/>
      </c>
      <c r="L118" s="85"/>
    </row>
    <row r="119" spans="1:12" x14ac:dyDescent="0.35">
      <c r="A119" s="85"/>
      <c r="B119" s="85"/>
      <c r="C119" s="85"/>
      <c r="D119" s="85"/>
      <c r="E119" s="85"/>
      <c r="F119" s="85"/>
      <c r="G119" t="str">
        <f t="shared" si="4"/>
        <v/>
      </c>
      <c r="H119" s="86" t="str">
        <f t="shared" si="5"/>
        <v/>
      </c>
      <c r="I119" s="86" t="str">
        <f t="shared" si="6"/>
        <v/>
      </c>
      <c r="J119" s="87"/>
      <c r="K119" s="89" t="str">
        <f t="shared" si="7"/>
        <v/>
      </c>
      <c r="L119" s="85"/>
    </row>
    <row r="120" spans="1:12" x14ac:dyDescent="0.35">
      <c r="A120" s="85"/>
      <c r="B120" s="85"/>
      <c r="C120" s="85"/>
      <c r="D120" s="85"/>
      <c r="E120" s="85"/>
      <c r="F120" s="85"/>
      <c r="G120" t="str">
        <f t="shared" si="4"/>
        <v/>
      </c>
      <c r="H120" s="86" t="str">
        <f t="shared" si="5"/>
        <v/>
      </c>
      <c r="I120" s="86" t="str">
        <f t="shared" si="6"/>
        <v/>
      </c>
      <c r="J120" s="87"/>
      <c r="K120" s="89" t="str">
        <f t="shared" si="7"/>
        <v/>
      </c>
      <c r="L120" s="85"/>
    </row>
    <row r="121" spans="1:12" x14ac:dyDescent="0.35">
      <c r="A121" s="85"/>
      <c r="B121" s="85"/>
      <c r="C121" s="85"/>
      <c r="D121" s="85"/>
      <c r="E121" s="85"/>
      <c r="F121" s="85"/>
      <c r="G121" t="str">
        <f t="shared" si="4"/>
        <v/>
      </c>
      <c r="H121" s="86" t="str">
        <f t="shared" si="5"/>
        <v/>
      </c>
      <c r="I121" s="86" t="str">
        <f t="shared" si="6"/>
        <v/>
      </c>
      <c r="J121" s="87"/>
      <c r="K121" s="89" t="str">
        <f t="shared" si="7"/>
        <v/>
      </c>
      <c r="L121" s="85"/>
    </row>
    <row r="122" spans="1:12" x14ac:dyDescent="0.35">
      <c r="A122" s="85"/>
      <c r="B122" s="85"/>
      <c r="C122" s="85"/>
      <c r="D122" s="85"/>
      <c r="E122" s="85"/>
      <c r="F122" s="85"/>
      <c r="G122" t="str">
        <f t="shared" si="4"/>
        <v/>
      </c>
      <c r="H122" s="86" t="str">
        <f t="shared" si="5"/>
        <v/>
      </c>
      <c r="I122" s="86" t="str">
        <f t="shared" si="6"/>
        <v/>
      </c>
      <c r="J122" s="87"/>
      <c r="K122" s="89" t="str">
        <f t="shared" si="7"/>
        <v/>
      </c>
      <c r="L122" s="85"/>
    </row>
    <row r="123" spans="1:12" x14ac:dyDescent="0.35">
      <c r="A123" s="85"/>
      <c r="B123" s="85"/>
      <c r="C123" s="85"/>
      <c r="D123" s="85"/>
      <c r="E123" s="85"/>
      <c r="F123" s="85"/>
      <c r="G123" t="str">
        <f t="shared" si="4"/>
        <v/>
      </c>
      <c r="H123" s="86" t="str">
        <f t="shared" si="5"/>
        <v/>
      </c>
      <c r="I123" s="86" t="str">
        <f t="shared" si="6"/>
        <v/>
      </c>
      <c r="J123" s="87"/>
      <c r="K123" s="89" t="str">
        <f t="shared" si="7"/>
        <v/>
      </c>
      <c r="L123" s="85"/>
    </row>
    <row r="124" spans="1:12" x14ac:dyDescent="0.35">
      <c r="A124" s="85"/>
      <c r="B124" s="85"/>
      <c r="C124" s="85"/>
      <c r="D124" s="85"/>
      <c r="E124" s="85"/>
      <c r="F124" s="85"/>
      <c r="G124" t="str">
        <f t="shared" si="4"/>
        <v/>
      </c>
      <c r="H124" s="86" t="str">
        <f t="shared" si="5"/>
        <v/>
      </c>
      <c r="I124" s="86" t="str">
        <f t="shared" si="6"/>
        <v/>
      </c>
      <c r="J124" s="87"/>
      <c r="K124" s="89" t="str">
        <f t="shared" si="7"/>
        <v/>
      </c>
      <c r="L124" s="85"/>
    </row>
    <row r="125" spans="1:12" x14ac:dyDescent="0.35">
      <c r="A125" s="85"/>
      <c r="B125" s="85"/>
      <c r="C125" s="85"/>
      <c r="D125" s="85"/>
      <c r="E125" s="85"/>
      <c r="F125" s="85"/>
      <c r="G125" t="str">
        <f t="shared" si="4"/>
        <v/>
      </c>
      <c r="H125" s="86" t="str">
        <f t="shared" si="5"/>
        <v/>
      </c>
      <c r="I125" s="86" t="str">
        <f t="shared" si="6"/>
        <v/>
      </c>
      <c r="J125" s="87"/>
      <c r="K125" s="89" t="str">
        <f t="shared" si="7"/>
        <v/>
      </c>
      <c r="L125" s="85"/>
    </row>
    <row r="126" spans="1:12" x14ac:dyDescent="0.35">
      <c r="A126" s="85"/>
      <c r="B126" s="85"/>
      <c r="C126" s="85"/>
      <c r="D126" s="85"/>
      <c r="E126" s="85"/>
      <c r="F126" s="85"/>
      <c r="G126" t="str">
        <f t="shared" si="4"/>
        <v/>
      </c>
      <c r="H126" s="86" t="str">
        <f t="shared" si="5"/>
        <v/>
      </c>
      <c r="I126" s="86" t="str">
        <f t="shared" si="6"/>
        <v/>
      </c>
      <c r="J126" s="87"/>
      <c r="K126" s="89" t="str">
        <f t="shared" si="7"/>
        <v/>
      </c>
      <c r="L126" s="85"/>
    </row>
    <row r="127" spans="1:12" x14ac:dyDescent="0.35">
      <c r="A127" s="85"/>
      <c r="B127" s="85"/>
      <c r="C127" s="85"/>
      <c r="D127" s="85"/>
      <c r="E127" s="85"/>
      <c r="F127" s="85"/>
      <c r="G127" t="str">
        <f t="shared" si="4"/>
        <v/>
      </c>
      <c r="H127" s="86" t="str">
        <f t="shared" si="5"/>
        <v/>
      </c>
      <c r="I127" s="86" t="str">
        <f t="shared" si="6"/>
        <v/>
      </c>
      <c r="J127" s="87"/>
      <c r="K127" s="89" t="str">
        <f t="shared" si="7"/>
        <v/>
      </c>
      <c r="L127" s="85"/>
    </row>
    <row r="128" spans="1:12" x14ac:dyDescent="0.35">
      <c r="A128" s="85"/>
      <c r="B128" s="85"/>
      <c r="C128" s="85"/>
      <c r="D128" s="85"/>
      <c r="E128" s="85"/>
      <c r="F128" s="85"/>
      <c r="G128" t="str">
        <f t="shared" si="4"/>
        <v/>
      </c>
      <c r="H128" s="86" t="str">
        <f t="shared" si="5"/>
        <v/>
      </c>
      <c r="I128" s="86" t="str">
        <f t="shared" si="6"/>
        <v/>
      </c>
      <c r="J128" s="87"/>
      <c r="K128" s="89" t="str">
        <f t="shared" si="7"/>
        <v/>
      </c>
      <c r="L128" s="85"/>
    </row>
    <row r="129" spans="1:12" x14ac:dyDescent="0.35">
      <c r="A129" s="85"/>
      <c r="B129" s="85"/>
      <c r="C129" s="85"/>
      <c r="D129" s="85"/>
      <c r="E129" s="85"/>
      <c r="F129" s="85"/>
      <c r="G129" t="str">
        <f t="shared" si="4"/>
        <v/>
      </c>
      <c r="H129" s="86" t="str">
        <f t="shared" si="5"/>
        <v/>
      </c>
      <c r="I129" s="86" t="str">
        <f t="shared" si="6"/>
        <v/>
      </c>
      <c r="J129" s="87"/>
      <c r="K129" s="89" t="str">
        <f t="shared" si="7"/>
        <v/>
      </c>
      <c r="L129" s="85"/>
    </row>
    <row r="130" spans="1:12" x14ac:dyDescent="0.35">
      <c r="A130" s="85"/>
      <c r="B130" s="85"/>
      <c r="C130" s="85"/>
      <c r="D130" s="85"/>
      <c r="E130" s="85"/>
      <c r="F130" s="85"/>
      <c r="G130" t="str">
        <f t="shared" si="4"/>
        <v/>
      </c>
      <c r="H130" s="86" t="str">
        <f t="shared" si="5"/>
        <v/>
      </c>
      <c r="I130" s="86" t="str">
        <f t="shared" si="6"/>
        <v/>
      </c>
      <c r="J130" s="87"/>
      <c r="K130" s="89" t="str">
        <f t="shared" si="7"/>
        <v/>
      </c>
      <c r="L130" s="85"/>
    </row>
    <row r="131" spans="1:12" x14ac:dyDescent="0.35">
      <c r="A131" s="85"/>
      <c r="B131" s="85"/>
      <c r="C131" s="85"/>
      <c r="D131" s="85"/>
      <c r="E131" s="85"/>
      <c r="F131" s="85"/>
      <c r="G131" t="str">
        <f t="shared" si="4"/>
        <v/>
      </c>
      <c r="H131" s="86" t="str">
        <f t="shared" si="5"/>
        <v/>
      </c>
      <c r="I131" s="86" t="str">
        <f t="shared" si="6"/>
        <v/>
      </c>
      <c r="J131" s="87"/>
      <c r="K131" s="89" t="str">
        <f t="shared" si="7"/>
        <v/>
      </c>
      <c r="L131" s="85"/>
    </row>
    <row r="132" spans="1:12" x14ac:dyDescent="0.35">
      <c r="A132" s="85"/>
      <c r="B132" s="85"/>
      <c r="C132" s="85"/>
      <c r="D132" s="85"/>
      <c r="E132" s="85"/>
      <c r="F132" s="85"/>
      <c r="G132" t="str">
        <f t="shared" si="4"/>
        <v/>
      </c>
      <c r="H132" s="86" t="str">
        <f t="shared" si="5"/>
        <v/>
      </c>
      <c r="I132" s="86" t="str">
        <f t="shared" si="6"/>
        <v/>
      </c>
      <c r="J132" s="87"/>
      <c r="K132" s="89" t="str">
        <f t="shared" si="7"/>
        <v/>
      </c>
      <c r="L132" s="85"/>
    </row>
    <row r="133" spans="1:12" x14ac:dyDescent="0.35">
      <c r="A133" s="85"/>
      <c r="B133" s="85"/>
      <c r="C133" s="85"/>
      <c r="D133" s="85"/>
      <c r="E133" s="85"/>
      <c r="F133" s="85"/>
      <c r="G133" t="str">
        <f t="shared" si="4"/>
        <v/>
      </c>
      <c r="H133" s="86" t="str">
        <f t="shared" si="5"/>
        <v/>
      </c>
      <c r="I133" s="86" t="str">
        <f t="shared" si="6"/>
        <v/>
      </c>
      <c r="J133" s="87"/>
      <c r="K133" s="89" t="str">
        <f t="shared" si="7"/>
        <v/>
      </c>
      <c r="L133" s="85"/>
    </row>
    <row r="134" spans="1:12" x14ac:dyDescent="0.35">
      <c r="A134" s="85"/>
      <c r="B134" s="85"/>
      <c r="C134" s="85"/>
      <c r="D134" s="85"/>
      <c r="E134" s="85"/>
      <c r="F134" s="85"/>
      <c r="G134" t="str">
        <f t="shared" si="4"/>
        <v/>
      </c>
      <c r="H134" s="86" t="str">
        <f t="shared" si="5"/>
        <v/>
      </c>
      <c r="I134" s="86" t="str">
        <f t="shared" si="6"/>
        <v/>
      </c>
      <c r="J134" s="87"/>
      <c r="K134" s="89" t="str">
        <f t="shared" si="7"/>
        <v/>
      </c>
      <c r="L134" s="85"/>
    </row>
    <row r="135" spans="1:12" x14ac:dyDescent="0.35">
      <c r="A135" s="85"/>
      <c r="B135" s="85"/>
      <c r="C135" s="85"/>
      <c r="D135" s="85"/>
      <c r="E135" s="85"/>
      <c r="F135" s="85"/>
      <c r="G135" t="str">
        <f t="shared" ref="G135:G198" si="8">IF(OR(ISBLANK(E135),ISBLANK(F135)),IF(OR(D135="ALI",D135="AIE"),"B",IF(ISBLANK(D135),"","M")),IF(D135="EE",IF(F135&gt;=3,IF(E135&gt;=5,"A","M"),IF(F135=2,IF(E135&gt;=16,"A",IF(E135&lt;=4,"B","M")),IF(E135&lt;=15,"B","M"))),IF(OR(D135="SE",D135="CE"),IF(F135&gt;=4,IF(E135&gt;=6,"A","M"),IF(F135&gt;=2,IF(E135&gt;=20,"A",IF(E135&lt;=5,"B","M")),IF(E135&lt;=19,"B","M"))),IF(OR(D135="ALI",D135="AIE"),IF(F135&gt;=6,IF(E135&gt;=20,"A","M"),IF(F135&gt;=2,IF(E135&gt;=51,"A",IF(E135&lt;=19,"B","M")),IF(E135&lt;=50,"B","M")))))))</f>
        <v/>
      </c>
      <c r="H135" s="86" t="str">
        <f t="shared" ref="H135:H198" si="9">IF($G135="B","Baixa",IF($G135="M","Média",IF($G135="","","Alta")))</f>
        <v/>
      </c>
      <c r="I135" s="86" t="str">
        <f t="shared" ref="I135:I198" si="10">IF(ISBLANK(D135),"",IF(D135="ALI",IF(G135="B",7,IF(G135="M",10,15)),IF(D135="AIE",IF(G135="B",5,IF(G135="M",7,10)),IF(D135="SE",IF(G135="B",4,IF(G135="M",5,7)),IF(OR(D135="EE",D135="CE"),IF(G135="B",3,IF(G135="M",4,6)))))))</f>
        <v/>
      </c>
      <c r="K135" s="89" t="str">
        <f t="shared" ref="K135:K198" si="11">IF(B135="","",I135*J135)</f>
        <v/>
      </c>
      <c r="L135" s="85"/>
    </row>
    <row r="136" spans="1:12" x14ac:dyDescent="0.35">
      <c r="A136" s="85"/>
      <c r="B136" s="85"/>
      <c r="C136" s="85"/>
      <c r="D136" s="85"/>
      <c r="E136" s="85"/>
      <c r="F136" s="85"/>
      <c r="G136" t="str">
        <f t="shared" si="8"/>
        <v/>
      </c>
      <c r="H136" s="86" t="str">
        <f t="shared" si="9"/>
        <v/>
      </c>
      <c r="I136" s="86" t="str">
        <f t="shared" si="10"/>
        <v/>
      </c>
      <c r="K136" s="89" t="str">
        <f t="shared" si="11"/>
        <v/>
      </c>
      <c r="L136" s="85"/>
    </row>
    <row r="137" spans="1:12" x14ac:dyDescent="0.35">
      <c r="A137" s="85"/>
      <c r="B137" s="85"/>
      <c r="C137" s="85"/>
      <c r="D137" s="85"/>
      <c r="E137" s="85"/>
      <c r="F137" s="85"/>
      <c r="G137" t="str">
        <f t="shared" si="8"/>
        <v/>
      </c>
      <c r="H137" s="86" t="str">
        <f t="shared" si="9"/>
        <v/>
      </c>
      <c r="I137" s="86" t="str">
        <f t="shared" si="10"/>
        <v/>
      </c>
      <c r="K137" s="89" t="str">
        <f t="shared" si="11"/>
        <v/>
      </c>
      <c r="L137" s="85"/>
    </row>
    <row r="138" spans="1:12" x14ac:dyDescent="0.35">
      <c r="A138" s="85"/>
      <c r="B138" s="85"/>
      <c r="C138" s="85"/>
      <c r="D138" s="85"/>
      <c r="E138" s="85"/>
      <c r="F138" s="85"/>
      <c r="G138" t="str">
        <f t="shared" si="8"/>
        <v/>
      </c>
      <c r="H138" s="86" t="str">
        <f t="shared" si="9"/>
        <v/>
      </c>
      <c r="I138" s="86" t="str">
        <f t="shared" si="10"/>
        <v/>
      </c>
      <c r="K138" s="89" t="str">
        <f t="shared" si="11"/>
        <v/>
      </c>
      <c r="L138" s="85"/>
    </row>
    <row r="139" spans="1:12" x14ac:dyDescent="0.35">
      <c r="A139" s="85"/>
      <c r="B139" s="85"/>
      <c r="C139" s="85"/>
      <c r="D139" s="85"/>
      <c r="E139" s="85"/>
      <c r="F139" s="85"/>
      <c r="G139" t="str">
        <f t="shared" si="8"/>
        <v/>
      </c>
      <c r="H139" s="86" t="str">
        <f t="shared" si="9"/>
        <v/>
      </c>
      <c r="I139" s="86" t="str">
        <f t="shared" si="10"/>
        <v/>
      </c>
      <c r="K139" s="89" t="str">
        <f t="shared" si="11"/>
        <v/>
      </c>
      <c r="L139" s="85"/>
    </row>
    <row r="140" spans="1:12" x14ac:dyDescent="0.35">
      <c r="A140" s="85"/>
      <c r="B140" s="85"/>
      <c r="C140" s="85"/>
      <c r="D140" s="85"/>
      <c r="E140" s="85"/>
      <c r="F140" s="85"/>
      <c r="G140" t="str">
        <f t="shared" si="8"/>
        <v/>
      </c>
      <c r="H140" s="86" t="str">
        <f t="shared" si="9"/>
        <v/>
      </c>
      <c r="I140" s="86" t="str">
        <f t="shared" si="10"/>
        <v/>
      </c>
      <c r="K140" s="89" t="str">
        <f t="shared" si="11"/>
        <v/>
      </c>
      <c r="L140" s="85"/>
    </row>
    <row r="141" spans="1:12" x14ac:dyDescent="0.35">
      <c r="A141" s="85"/>
      <c r="B141" s="85"/>
      <c r="C141" s="85"/>
      <c r="D141" s="85"/>
      <c r="E141" s="85"/>
      <c r="F141" s="85"/>
      <c r="G141" t="str">
        <f t="shared" si="8"/>
        <v/>
      </c>
      <c r="H141" s="86" t="str">
        <f t="shared" si="9"/>
        <v/>
      </c>
      <c r="I141" s="86" t="str">
        <f t="shared" si="10"/>
        <v/>
      </c>
      <c r="K141" s="89" t="str">
        <f t="shared" si="11"/>
        <v/>
      </c>
      <c r="L141" s="85"/>
    </row>
    <row r="142" spans="1:12" x14ac:dyDescent="0.35">
      <c r="A142" s="85"/>
      <c r="B142" s="85"/>
      <c r="C142" s="85"/>
      <c r="D142" s="85"/>
      <c r="E142" s="85"/>
      <c r="F142" s="85"/>
      <c r="G142" t="str">
        <f t="shared" si="8"/>
        <v/>
      </c>
      <c r="H142" s="86" t="str">
        <f t="shared" si="9"/>
        <v/>
      </c>
      <c r="I142" s="86" t="str">
        <f t="shared" si="10"/>
        <v/>
      </c>
      <c r="K142" s="89" t="str">
        <f t="shared" si="11"/>
        <v/>
      </c>
      <c r="L142" s="85"/>
    </row>
    <row r="143" spans="1:12" x14ac:dyDescent="0.35">
      <c r="A143" s="85"/>
      <c r="B143" s="85"/>
      <c r="C143" s="85"/>
      <c r="D143" s="85"/>
      <c r="E143" s="85"/>
      <c r="F143" s="85"/>
      <c r="G143" t="str">
        <f t="shared" si="8"/>
        <v/>
      </c>
      <c r="H143" s="86" t="str">
        <f t="shared" si="9"/>
        <v/>
      </c>
      <c r="I143" s="86" t="str">
        <f t="shared" si="10"/>
        <v/>
      </c>
      <c r="K143" s="89" t="str">
        <f t="shared" si="11"/>
        <v/>
      </c>
      <c r="L143" s="85"/>
    </row>
    <row r="144" spans="1:12" x14ac:dyDescent="0.35">
      <c r="A144" s="85"/>
      <c r="B144" s="85"/>
      <c r="C144" s="85"/>
      <c r="D144" s="85"/>
      <c r="E144" s="85"/>
      <c r="F144" s="85"/>
      <c r="G144" t="str">
        <f t="shared" si="8"/>
        <v/>
      </c>
      <c r="H144" s="86" t="str">
        <f t="shared" si="9"/>
        <v/>
      </c>
      <c r="I144" s="86" t="str">
        <f t="shared" si="10"/>
        <v/>
      </c>
      <c r="K144" s="89" t="str">
        <f t="shared" si="11"/>
        <v/>
      </c>
      <c r="L144" s="85"/>
    </row>
    <row r="145" spans="1:12" x14ac:dyDescent="0.35">
      <c r="A145" s="85"/>
      <c r="B145" s="85"/>
      <c r="C145" s="85"/>
      <c r="D145" s="85"/>
      <c r="E145" s="85"/>
      <c r="F145" s="85"/>
      <c r="G145" t="str">
        <f t="shared" si="8"/>
        <v/>
      </c>
      <c r="H145" s="86" t="str">
        <f t="shared" si="9"/>
        <v/>
      </c>
      <c r="I145" s="86" t="str">
        <f t="shared" si="10"/>
        <v/>
      </c>
      <c r="K145" s="89" t="str">
        <f t="shared" si="11"/>
        <v/>
      </c>
      <c r="L145" s="85"/>
    </row>
    <row r="146" spans="1:12" x14ac:dyDescent="0.35">
      <c r="A146" s="85"/>
      <c r="B146" s="85"/>
      <c r="C146" s="85"/>
      <c r="D146" s="85"/>
      <c r="E146" s="85"/>
      <c r="F146" s="85"/>
      <c r="G146" t="str">
        <f t="shared" si="8"/>
        <v/>
      </c>
      <c r="H146" s="86" t="str">
        <f t="shared" si="9"/>
        <v/>
      </c>
      <c r="I146" s="86" t="str">
        <f t="shared" si="10"/>
        <v/>
      </c>
      <c r="K146" s="89" t="str">
        <f t="shared" si="11"/>
        <v/>
      </c>
      <c r="L146" s="85"/>
    </row>
    <row r="147" spans="1:12" x14ac:dyDescent="0.35">
      <c r="A147" s="85"/>
      <c r="B147" s="85"/>
      <c r="C147" s="85"/>
      <c r="D147" s="85"/>
      <c r="E147" s="85"/>
      <c r="F147" s="85"/>
      <c r="G147" t="str">
        <f t="shared" si="8"/>
        <v/>
      </c>
      <c r="H147" s="86" t="str">
        <f t="shared" si="9"/>
        <v/>
      </c>
      <c r="I147" s="86" t="str">
        <f t="shared" si="10"/>
        <v/>
      </c>
      <c r="K147" s="89" t="str">
        <f t="shared" si="11"/>
        <v/>
      </c>
      <c r="L147" s="85"/>
    </row>
    <row r="148" spans="1:12" x14ac:dyDescent="0.35">
      <c r="A148" s="85"/>
      <c r="B148" s="85"/>
      <c r="C148" s="85"/>
      <c r="D148" s="85"/>
      <c r="E148" s="85"/>
      <c r="F148" s="85"/>
      <c r="G148" t="str">
        <f t="shared" si="8"/>
        <v/>
      </c>
      <c r="H148" s="86" t="str">
        <f t="shared" si="9"/>
        <v/>
      </c>
      <c r="I148" s="86" t="str">
        <f t="shared" si="10"/>
        <v/>
      </c>
      <c r="K148" s="89" t="str">
        <f t="shared" si="11"/>
        <v/>
      </c>
      <c r="L148" s="85"/>
    </row>
    <row r="149" spans="1:12" x14ac:dyDescent="0.35">
      <c r="A149" s="85"/>
      <c r="B149" s="85"/>
      <c r="C149" s="85"/>
      <c r="D149" s="85"/>
      <c r="E149" s="85"/>
      <c r="F149" s="85"/>
      <c r="G149" t="str">
        <f t="shared" si="8"/>
        <v/>
      </c>
      <c r="H149" s="86" t="str">
        <f t="shared" si="9"/>
        <v/>
      </c>
      <c r="I149" s="86" t="str">
        <f t="shared" si="10"/>
        <v/>
      </c>
      <c r="K149" s="89" t="str">
        <f t="shared" si="11"/>
        <v/>
      </c>
      <c r="L149" s="85"/>
    </row>
    <row r="150" spans="1:12" x14ac:dyDescent="0.35">
      <c r="A150" s="85"/>
      <c r="B150" s="85"/>
      <c r="C150" s="85"/>
      <c r="D150" s="85"/>
      <c r="E150" s="85"/>
      <c r="F150" s="85"/>
      <c r="G150" t="str">
        <f t="shared" si="8"/>
        <v/>
      </c>
      <c r="H150" s="86" t="str">
        <f t="shared" si="9"/>
        <v/>
      </c>
      <c r="I150" s="86" t="str">
        <f t="shared" si="10"/>
        <v/>
      </c>
      <c r="K150" s="89" t="str">
        <f t="shared" si="11"/>
        <v/>
      </c>
      <c r="L150" s="85"/>
    </row>
    <row r="151" spans="1:12" x14ac:dyDescent="0.35">
      <c r="A151" s="85"/>
      <c r="B151" s="85"/>
      <c r="C151" s="85"/>
      <c r="D151" s="85"/>
      <c r="E151" s="85"/>
      <c r="F151" s="85"/>
      <c r="G151" t="str">
        <f t="shared" si="8"/>
        <v/>
      </c>
      <c r="H151" s="86" t="str">
        <f t="shared" si="9"/>
        <v/>
      </c>
      <c r="I151" s="86" t="str">
        <f t="shared" si="10"/>
        <v/>
      </c>
      <c r="K151" s="89" t="str">
        <f t="shared" si="11"/>
        <v/>
      </c>
      <c r="L151" s="85"/>
    </row>
    <row r="152" spans="1:12" x14ac:dyDescent="0.35">
      <c r="A152" s="85"/>
      <c r="B152" s="85"/>
      <c r="C152" s="85"/>
      <c r="D152" s="85"/>
      <c r="E152" s="85"/>
      <c r="F152" s="85"/>
      <c r="G152" t="str">
        <f t="shared" si="8"/>
        <v/>
      </c>
      <c r="H152" s="86" t="str">
        <f t="shared" si="9"/>
        <v/>
      </c>
      <c r="I152" s="86" t="str">
        <f t="shared" si="10"/>
        <v/>
      </c>
      <c r="K152" s="89" t="str">
        <f t="shared" si="11"/>
        <v/>
      </c>
      <c r="L152" s="85"/>
    </row>
    <row r="153" spans="1:12" x14ac:dyDescent="0.35">
      <c r="A153" s="85"/>
      <c r="B153" s="85"/>
      <c r="C153" s="85"/>
      <c r="D153" s="85"/>
      <c r="E153" s="85"/>
      <c r="F153" s="85"/>
      <c r="G153" t="str">
        <f t="shared" si="8"/>
        <v/>
      </c>
      <c r="H153" s="86" t="str">
        <f t="shared" si="9"/>
        <v/>
      </c>
      <c r="I153" s="86" t="str">
        <f t="shared" si="10"/>
        <v/>
      </c>
      <c r="K153" s="89" t="str">
        <f t="shared" si="11"/>
        <v/>
      </c>
      <c r="L153" s="85"/>
    </row>
    <row r="154" spans="1:12" x14ac:dyDescent="0.35">
      <c r="A154" s="85"/>
      <c r="B154" s="85"/>
      <c r="C154" s="85"/>
      <c r="D154" s="85"/>
      <c r="E154" s="85"/>
      <c r="F154" s="85"/>
      <c r="G154" t="str">
        <f t="shared" si="8"/>
        <v/>
      </c>
      <c r="H154" s="86" t="str">
        <f t="shared" si="9"/>
        <v/>
      </c>
      <c r="I154" s="86" t="str">
        <f t="shared" si="10"/>
        <v/>
      </c>
      <c r="K154" s="89" t="str">
        <f t="shared" si="11"/>
        <v/>
      </c>
      <c r="L154" s="85"/>
    </row>
    <row r="155" spans="1:12" x14ac:dyDescent="0.35">
      <c r="A155" s="85"/>
      <c r="B155" s="85"/>
      <c r="C155" s="85"/>
      <c r="D155" s="85"/>
      <c r="E155" s="85"/>
      <c r="F155" s="85"/>
      <c r="G155" t="str">
        <f t="shared" si="8"/>
        <v/>
      </c>
      <c r="H155" s="86" t="str">
        <f t="shared" si="9"/>
        <v/>
      </c>
      <c r="I155" s="86" t="str">
        <f t="shared" si="10"/>
        <v/>
      </c>
      <c r="K155" s="89" t="str">
        <f t="shared" si="11"/>
        <v/>
      </c>
      <c r="L155" s="85"/>
    </row>
    <row r="156" spans="1:12" x14ac:dyDescent="0.35">
      <c r="A156" s="85"/>
      <c r="B156" s="85"/>
      <c r="C156" s="85"/>
      <c r="D156" s="85"/>
      <c r="E156" s="85"/>
      <c r="F156" s="85"/>
      <c r="G156" t="str">
        <f t="shared" si="8"/>
        <v/>
      </c>
      <c r="H156" s="86" t="str">
        <f t="shared" si="9"/>
        <v/>
      </c>
      <c r="I156" s="86" t="str">
        <f t="shared" si="10"/>
        <v/>
      </c>
      <c r="K156" s="89" t="str">
        <f t="shared" si="11"/>
        <v/>
      </c>
      <c r="L156" s="85"/>
    </row>
    <row r="157" spans="1:12" x14ac:dyDescent="0.35">
      <c r="A157" s="85"/>
      <c r="B157" s="85"/>
      <c r="C157" s="85"/>
      <c r="D157" s="85"/>
      <c r="E157" s="85"/>
      <c r="F157" s="85"/>
      <c r="G157" t="str">
        <f t="shared" si="8"/>
        <v/>
      </c>
      <c r="H157" s="86" t="str">
        <f t="shared" si="9"/>
        <v/>
      </c>
      <c r="I157" s="86" t="str">
        <f t="shared" si="10"/>
        <v/>
      </c>
      <c r="K157" s="89" t="str">
        <f t="shared" si="11"/>
        <v/>
      </c>
      <c r="L157" s="85"/>
    </row>
    <row r="158" spans="1:12" x14ac:dyDescent="0.35">
      <c r="A158" s="85"/>
      <c r="B158" s="85"/>
      <c r="C158" s="85"/>
      <c r="D158" s="85"/>
      <c r="E158" s="85"/>
      <c r="F158" s="85"/>
      <c r="G158" t="str">
        <f t="shared" si="8"/>
        <v/>
      </c>
      <c r="H158" s="86" t="str">
        <f t="shared" si="9"/>
        <v/>
      </c>
      <c r="I158" s="86" t="str">
        <f t="shared" si="10"/>
        <v/>
      </c>
      <c r="K158" s="89" t="str">
        <f t="shared" si="11"/>
        <v/>
      </c>
      <c r="L158" s="85"/>
    </row>
    <row r="159" spans="1:12" x14ac:dyDescent="0.35">
      <c r="A159" s="85"/>
      <c r="B159" s="85"/>
      <c r="C159" s="85"/>
      <c r="D159" s="85"/>
      <c r="E159" s="85"/>
      <c r="F159" s="85"/>
      <c r="G159" t="str">
        <f t="shared" si="8"/>
        <v/>
      </c>
      <c r="H159" s="86" t="str">
        <f t="shared" si="9"/>
        <v/>
      </c>
      <c r="I159" s="86" t="str">
        <f t="shared" si="10"/>
        <v/>
      </c>
      <c r="K159" s="89" t="str">
        <f t="shared" si="11"/>
        <v/>
      </c>
      <c r="L159" s="85"/>
    </row>
    <row r="160" spans="1:12" x14ac:dyDescent="0.35">
      <c r="A160" s="85"/>
      <c r="B160" s="85"/>
      <c r="C160" s="85"/>
      <c r="D160" s="85"/>
      <c r="E160" s="85"/>
      <c r="F160" s="85"/>
      <c r="G160" t="str">
        <f t="shared" si="8"/>
        <v/>
      </c>
      <c r="H160" s="86" t="str">
        <f t="shared" si="9"/>
        <v/>
      </c>
      <c r="I160" s="86" t="str">
        <f t="shared" si="10"/>
        <v/>
      </c>
      <c r="K160" s="89" t="str">
        <f t="shared" si="11"/>
        <v/>
      </c>
      <c r="L160" s="85"/>
    </row>
    <row r="161" spans="1:12" x14ac:dyDescent="0.35">
      <c r="A161" s="85"/>
      <c r="B161" s="85"/>
      <c r="C161" s="85"/>
      <c r="D161" s="85"/>
      <c r="E161" s="85"/>
      <c r="F161" s="85"/>
      <c r="G161" t="str">
        <f t="shared" si="8"/>
        <v/>
      </c>
      <c r="H161" s="86" t="str">
        <f t="shared" si="9"/>
        <v/>
      </c>
      <c r="I161" s="86" t="str">
        <f t="shared" si="10"/>
        <v/>
      </c>
      <c r="K161" s="89" t="str">
        <f t="shared" si="11"/>
        <v/>
      </c>
      <c r="L161" s="85"/>
    </row>
    <row r="162" spans="1:12" x14ac:dyDescent="0.35">
      <c r="A162" s="85"/>
      <c r="B162" s="85"/>
      <c r="C162" s="85"/>
      <c r="D162" s="85"/>
      <c r="E162" s="85"/>
      <c r="F162" s="85"/>
      <c r="G162" t="str">
        <f t="shared" si="8"/>
        <v/>
      </c>
      <c r="H162" s="86" t="str">
        <f t="shared" si="9"/>
        <v/>
      </c>
      <c r="I162" s="86" t="str">
        <f t="shared" si="10"/>
        <v/>
      </c>
      <c r="K162" s="89" t="str">
        <f t="shared" si="11"/>
        <v/>
      </c>
      <c r="L162" s="85"/>
    </row>
    <row r="163" spans="1:12" x14ac:dyDescent="0.35">
      <c r="A163" s="85"/>
      <c r="B163" s="85"/>
      <c r="C163" s="85"/>
      <c r="D163" s="85"/>
      <c r="E163" s="85"/>
      <c r="F163" s="85"/>
      <c r="G163" t="str">
        <f t="shared" si="8"/>
        <v/>
      </c>
      <c r="H163" s="86" t="str">
        <f t="shared" si="9"/>
        <v/>
      </c>
      <c r="I163" s="86" t="str">
        <f t="shared" si="10"/>
        <v/>
      </c>
      <c r="K163" s="89" t="str">
        <f t="shared" si="11"/>
        <v/>
      </c>
      <c r="L163" s="85"/>
    </row>
    <row r="164" spans="1:12" x14ac:dyDescent="0.35">
      <c r="A164" s="85"/>
      <c r="B164" s="85"/>
      <c r="C164" s="85"/>
      <c r="D164" s="85"/>
      <c r="E164" s="85"/>
      <c r="F164" s="85"/>
      <c r="G164" t="str">
        <f t="shared" si="8"/>
        <v/>
      </c>
      <c r="H164" s="86" t="str">
        <f t="shared" si="9"/>
        <v/>
      </c>
      <c r="I164" s="86" t="str">
        <f t="shared" si="10"/>
        <v/>
      </c>
      <c r="K164" s="89" t="str">
        <f t="shared" si="11"/>
        <v/>
      </c>
      <c r="L164" s="85"/>
    </row>
    <row r="165" spans="1:12" x14ac:dyDescent="0.35">
      <c r="A165" s="85"/>
      <c r="B165" s="85"/>
      <c r="C165" s="85"/>
      <c r="D165" s="85"/>
      <c r="E165" s="85"/>
      <c r="F165" s="85"/>
      <c r="G165" t="str">
        <f t="shared" si="8"/>
        <v/>
      </c>
      <c r="H165" s="86" t="str">
        <f t="shared" si="9"/>
        <v/>
      </c>
      <c r="I165" s="86" t="str">
        <f t="shared" si="10"/>
        <v/>
      </c>
      <c r="K165" s="89" t="str">
        <f t="shared" si="11"/>
        <v/>
      </c>
      <c r="L165" s="85"/>
    </row>
    <row r="166" spans="1:12" x14ac:dyDescent="0.35">
      <c r="A166" s="85"/>
      <c r="B166" s="85"/>
      <c r="C166" s="85"/>
      <c r="D166" s="85"/>
      <c r="E166" s="85"/>
      <c r="F166" s="85"/>
      <c r="G166" t="str">
        <f t="shared" si="8"/>
        <v/>
      </c>
      <c r="H166" s="86" t="str">
        <f t="shared" si="9"/>
        <v/>
      </c>
      <c r="I166" s="86" t="str">
        <f t="shared" si="10"/>
        <v/>
      </c>
      <c r="K166" s="89" t="str">
        <f t="shared" si="11"/>
        <v/>
      </c>
      <c r="L166" s="85"/>
    </row>
    <row r="167" spans="1:12" x14ac:dyDescent="0.35">
      <c r="A167" s="85"/>
      <c r="B167" s="85"/>
      <c r="C167" s="85"/>
      <c r="D167" s="85"/>
      <c r="E167" s="85"/>
      <c r="F167" s="85"/>
      <c r="G167" t="str">
        <f t="shared" si="8"/>
        <v/>
      </c>
      <c r="H167" s="86" t="str">
        <f t="shared" si="9"/>
        <v/>
      </c>
      <c r="I167" s="86" t="str">
        <f t="shared" si="10"/>
        <v/>
      </c>
      <c r="K167" s="89" t="str">
        <f t="shared" si="11"/>
        <v/>
      </c>
      <c r="L167" s="85"/>
    </row>
    <row r="168" spans="1:12" x14ac:dyDescent="0.35">
      <c r="A168" s="85"/>
      <c r="B168" s="85"/>
      <c r="C168" s="85"/>
      <c r="D168" s="85"/>
      <c r="E168" s="85"/>
      <c r="F168" s="85"/>
      <c r="G168" t="str">
        <f t="shared" si="8"/>
        <v/>
      </c>
      <c r="H168" s="86" t="str">
        <f t="shared" si="9"/>
        <v/>
      </c>
      <c r="I168" s="86" t="str">
        <f t="shared" si="10"/>
        <v/>
      </c>
      <c r="K168" s="89" t="str">
        <f t="shared" si="11"/>
        <v/>
      </c>
      <c r="L168" s="85"/>
    </row>
    <row r="169" spans="1:12" x14ac:dyDescent="0.35">
      <c r="A169" s="85"/>
      <c r="B169" s="85"/>
      <c r="C169" s="85"/>
      <c r="D169" s="85"/>
      <c r="E169" s="85"/>
      <c r="F169" s="85"/>
      <c r="G169" t="str">
        <f t="shared" si="8"/>
        <v/>
      </c>
      <c r="H169" s="86" t="str">
        <f t="shared" si="9"/>
        <v/>
      </c>
      <c r="I169" s="86" t="str">
        <f t="shared" si="10"/>
        <v/>
      </c>
      <c r="K169" s="89" t="str">
        <f t="shared" si="11"/>
        <v/>
      </c>
      <c r="L169" s="85"/>
    </row>
    <row r="170" spans="1:12" x14ac:dyDescent="0.35">
      <c r="A170" s="85"/>
      <c r="B170" s="85"/>
      <c r="C170" s="85"/>
      <c r="D170" s="85"/>
      <c r="E170" s="85"/>
      <c r="F170" s="85"/>
      <c r="G170" t="str">
        <f t="shared" si="8"/>
        <v/>
      </c>
      <c r="H170" s="86" t="str">
        <f t="shared" si="9"/>
        <v/>
      </c>
      <c r="I170" s="86" t="str">
        <f t="shared" si="10"/>
        <v/>
      </c>
      <c r="K170" s="89" t="str">
        <f t="shared" si="11"/>
        <v/>
      </c>
      <c r="L170" s="85"/>
    </row>
    <row r="171" spans="1:12" x14ac:dyDescent="0.35">
      <c r="A171" s="85"/>
      <c r="B171" s="85"/>
      <c r="C171" s="85"/>
      <c r="D171" s="85"/>
      <c r="E171" s="85"/>
      <c r="F171" s="85"/>
      <c r="G171" t="str">
        <f t="shared" si="8"/>
        <v/>
      </c>
      <c r="H171" s="86" t="str">
        <f t="shared" si="9"/>
        <v/>
      </c>
      <c r="I171" s="86" t="str">
        <f t="shared" si="10"/>
        <v/>
      </c>
      <c r="K171" s="89" t="str">
        <f t="shared" si="11"/>
        <v/>
      </c>
      <c r="L171" s="85"/>
    </row>
    <row r="172" spans="1:12" x14ac:dyDescent="0.35">
      <c r="A172" s="85"/>
      <c r="B172" s="85"/>
      <c r="C172" s="85"/>
      <c r="D172" s="85"/>
      <c r="E172" s="85"/>
      <c r="F172" s="85"/>
      <c r="G172" t="str">
        <f t="shared" si="8"/>
        <v/>
      </c>
      <c r="H172" s="86" t="str">
        <f t="shared" si="9"/>
        <v/>
      </c>
      <c r="I172" s="86" t="str">
        <f t="shared" si="10"/>
        <v/>
      </c>
      <c r="K172" s="89" t="str">
        <f t="shared" si="11"/>
        <v/>
      </c>
      <c r="L172" s="85"/>
    </row>
    <row r="173" spans="1:12" x14ac:dyDescent="0.35">
      <c r="A173" s="85"/>
      <c r="B173" s="85"/>
      <c r="C173" s="85"/>
      <c r="D173" s="85"/>
      <c r="E173" s="85"/>
      <c r="F173" s="85"/>
      <c r="G173" t="str">
        <f t="shared" si="8"/>
        <v/>
      </c>
      <c r="H173" s="86" t="str">
        <f t="shared" si="9"/>
        <v/>
      </c>
      <c r="I173" s="86" t="str">
        <f t="shared" si="10"/>
        <v/>
      </c>
      <c r="K173" s="89" t="str">
        <f t="shared" si="11"/>
        <v/>
      </c>
      <c r="L173" s="85"/>
    </row>
    <row r="174" spans="1:12" x14ac:dyDescent="0.35">
      <c r="A174" s="85"/>
      <c r="B174" s="85"/>
      <c r="C174" s="85"/>
      <c r="D174" s="85"/>
      <c r="E174" s="85"/>
      <c r="F174" s="85"/>
      <c r="G174" t="str">
        <f t="shared" si="8"/>
        <v/>
      </c>
      <c r="H174" s="86" t="str">
        <f t="shared" si="9"/>
        <v/>
      </c>
      <c r="I174" s="86" t="str">
        <f t="shared" si="10"/>
        <v/>
      </c>
      <c r="K174" s="89" t="str">
        <f t="shared" si="11"/>
        <v/>
      </c>
      <c r="L174" s="85"/>
    </row>
    <row r="175" spans="1:12" x14ac:dyDescent="0.35">
      <c r="A175" s="85"/>
      <c r="B175" s="85"/>
      <c r="C175" s="85"/>
      <c r="D175" s="85"/>
      <c r="E175" s="85"/>
      <c r="F175" s="85"/>
      <c r="G175" t="str">
        <f t="shared" si="8"/>
        <v/>
      </c>
      <c r="H175" s="86" t="str">
        <f t="shared" si="9"/>
        <v/>
      </c>
      <c r="I175" s="86" t="str">
        <f t="shared" si="10"/>
        <v/>
      </c>
      <c r="K175" s="89" t="str">
        <f t="shared" si="11"/>
        <v/>
      </c>
      <c r="L175" s="85"/>
    </row>
    <row r="176" spans="1:12" x14ac:dyDescent="0.35">
      <c r="A176" s="85"/>
      <c r="B176" s="85"/>
      <c r="C176" s="85"/>
      <c r="D176" s="85"/>
      <c r="E176" s="85"/>
      <c r="F176" s="85"/>
      <c r="G176" t="str">
        <f t="shared" si="8"/>
        <v/>
      </c>
      <c r="H176" s="86" t="str">
        <f t="shared" si="9"/>
        <v/>
      </c>
      <c r="I176" s="86" t="str">
        <f t="shared" si="10"/>
        <v/>
      </c>
      <c r="K176" s="89" t="str">
        <f t="shared" si="11"/>
        <v/>
      </c>
      <c r="L176" s="85"/>
    </row>
    <row r="177" spans="1:12" x14ac:dyDescent="0.35">
      <c r="A177" s="85"/>
      <c r="B177" s="85"/>
      <c r="C177" s="85"/>
      <c r="D177" s="85"/>
      <c r="E177" s="85"/>
      <c r="F177" s="85"/>
      <c r="G177" t="str">
        <f t="shared" si="8"/>
        <v/>
      </c>
      <c r="H177" s="86" t="str">
        <f t="shared" si="9"/>
        <v/>
      </c>
      <c r="I177" s="86" t="str">
        <f t="shared" si="10"/>
        <v/>
      </c>
      <c r="K177" s="89" t="str">
        <f t="shared" si="11"/>
        <v/>
      </c>
      <c r="L177" s="85"/>
    </row>
    <row r="178" spans="1:12" x14ac:dyDescent="0.35">
      <c r="A178" s="85"/>
      <c r="B178" s="85"/>
      <c r="C178" s="85"/>
      <c r="D178" s="85"/>
      <c r="E178" s="85"/>
      <c r="F178" s="85"/>
      <c r="G178" t="str">
        <f t="shared" si="8"/>
        <v/>
      </c>
      <c r="H178" s="86" t="str">
        <f t="shared" si="9"/>
        <v/>
      </c>
      <c r="I178" s="86" t="str">
        <f t="shared" si="10"/>
        <v/>
      </c>
      <c r="K178" s="89" t="str">
        <f t="shared" si="11"/>
        <v/>
      </c>
      <c r="L178" s="85"/>
    </row>
    <row r="179" spans="1:12" x14ac:dyDescent="0.35">
      <c r="A179" s="85"/>
      <c r="B179" s="85"/>
      <c r="C179" s="85"/>
      <c r="D179" s="85"/>
      <c r="E179" s="85"/>
      <c r="F179" s="85"/>
      <c r="G179" t="str">
        <f t="shared" si="8"/>
        <v/>
      </c>
      <c r="H179" s="86" t="str">
        <f t="shared" si="9"/>
        <v/>
      </c>
      <c r="I179" s="86" t="str">
        <f t="shared" si="10"/>
        <v/>
      </c>
      <c r="K179" s="89" t="str">
        <f t="shared" si="11"/>
        <v/>
      </c>
      <c r="L179" s="85"/>
    </row>
    <row r="180" spans="1:12" x14ac:dyDescent="0.35">
      <c r="A180" s="85"/>
      <c r="B180" s="85"/>
      <c r="C180" s="85"/>
      <c r="D180" s="85"/>
      <c r="E180" s="85"/>
      <c r="F180" s="85"/>
      <c r="G180" t="str">
        <f t="shared" si="8"/>
        <v/>
      </c>
      <c r="H180" s="86" t="str">
        <f t="shared" si="9"/>
        <v/>
      </c>
      <c r="I180" s="86" t="str">
        <f t="shared" si="10"/>
        <v/>
      </c>
      <c r="K180" s="89" t="str">
        <f t="shared" si="11"/>
        <v/>
      </c>
      <c r="L180" s="85"/>
    </row>
    <row r="181" spans="1:12" x14ac:dyDescent="0.35">
      <c r="A181" s="85"/>
      <c r="B181" s="85"/>
      <c r="C181" s="85"/>
      <c r="D181" s="85"/>
      <c r="E181" s="85"/>
      <c r="F181" s="85"/>
      <c r="G181" t="str">
        <f t="shared" si="8"/>
        <v/>
      </c>
      <c r="H181" s="86" t="str">
        <f t="shared" si="9"/>
        <v/>
      </c>
      <c r="I181" s="86" t="str">
        <f t="shared" si="10"/>
        <v/>
      </c>
      <c r="K181" s="89" t="str">
        <f t="shared" si="11"/>
        <v/>
      </c>
      <c r="L181" s="85"/>
    </row>
    <row r="182" spans="1:12" x14ac:dyDescent="0.35">
      <c r="A182" s="85"/>
      <c r="B182" s="85"/>
      <c r="C182" s="85"/>
      <c r="D182" s="85"/>
      <c r="E182" s="85"/>
      <c r="F182" s="85"/>
      <c r="G182" t="str">
        <f t="shared" si="8"/>
        <v/>
      </c>
      <c r="H182" s="86" t="str">
        <f t="shared" si="9"/>
        <v/>
      </c>
      <c r="I182" s="86" t="str">
        <f t="shared" si="10"/>
        <v/>
      </c>
      <c r="K182" s="89" t="str">
        <f t="shared" si="11"/>
        <v/>
      </c>
      <c r="L182" s="85"/>
    </row>
    <row r="183" spans="1:12" x14ac:dyDescent="0.35">
      <c r="A183" s="85"/>
      <c r="B183" s="85"/>
      <c r="C183" s="85"/>
      <c r="D183" s="85"/>
      <c r="E183" s="85"/>
      <c r="F183" s="85"/>
      <c r="G183" t="str">
        <f t="shared" si="8"/>
        <v/>
      </c>
      <c r="H183" s="86" t="str">
        <f t="shared" si="9"/>
        <v/>
      </c>
      <c r="I183" s="86" t="str">
        <f t="shared" si="10"/>
        <v/>
      </c>
      <c r="K183" s="89" t="str">
        <f t="shared" si="11"/>
        <v/>
      </c>
      <c r="L183" s="85"/>
    </row>
    <row r="184" spans="1:12" x14ac:dyDescent="0.35">
      <c r="A184" s="85"/>
      <c r="B184" s="85"/>
      <c r="C184" s="85"/>
      <c r="D184" s="85"/>
      <c r="E184" s="85"/>
      <c r="F184" s="85"/>
      <c r="G184" t="str">
        <f t="shared" si="8"/>
        <v/>
      </c>
      <c r="H184" s="86" t="str">
        <f t="shared" si="9"/>
        <v/>
      </c>
      <c r="I184" s="86" t="str">
        <f t="shared" si="10"/>
        <v/>
      </c>
      <c r="K184" s="89" t="str">
        <f t="shared" si="11"/>
        <v/>
      </c>
      <c r="L184" s="85"/>
    </row>
    <row r="185" spans="1:12" x14ac:dyDescent="0.35">
      <c r="A185" s="85"/>
      <c r="B185" s="85"/>
      <c r="C185" s="85"/>
      <c r="D185" s="85"/>
      <c r="E185" s="85"/>
      <c r="F185" s="85"/>
      <c r="G185" t="str">
        <f t="shared" si="8"/>
        <v/>
      </c>
      <c r="H185" s="86" t="str">
        <f t="shared" si="9"/>
        <v/>
      </c>
      <c r="I185" s="86" t="str">
        <f t="shared" si="10"/>
        <v/>
      </c>
      <c r="K185" s="89" t="str">
        <f t="shared" si="11"/>
        <v/>
      </c>
      <c r="L185" s="85"/>
    </row>
    <row r="186" spans="1:12" x14ac:dyDescent="0.35">
      <c r="A186" s="85"/>
      <c r="B186" s="85"/>
      <c r="C186" s="85"/>
      <c r="D186" s="85"/>
      <c r="E186" s="85"/>
      <c r="F186" s="85"/>
      <c r="G186" t="str">
        <f t="shared" si="8"/>
        <v/>
      </c>
      <c r="H186" s="86" t="str">
        <f t="shared" si="9"/>
        <v/>
      </c>
      <c r="I186" s="86" t="str">
        <f t="shared" si="10"/>
        <v/>
      </c>
      <c r="K186" s="89" t="str">
        <f t="shared" si="11"/>
        <v/>
      </c>
      <c r="L186" s="85"/>
    </row>
    <row r="187" spans="1:12" x14ac:dyDescent="0.35">
      <c r="A187" s="85"/>
      <c r="B187" s="85"/>
      <c r="C187" s="85"/>
      <c r="D187" s="85"/>
      <c r="E187" s="85"/>
      <c r="F187" s="85"/>
      <c r="G187" t="str">
        <f t="shared" si="8"/>
        <v/>
      </c>
      <c r="H187" s="86" t="str">
        <f t="shared" si="9"/>
        <v/>
      </c>
      <c r="I187" s="86" t="str">
        <f t="shared" si="10"/>
        <v/>
      </c>
      <c r="K187" s="89" t="str">
        <f t="shared" si="11"/>
        <v/>
      </c>
      <c r="L187" s="85"/>
    </row>
    <row r="188" spans="1:12" x14ac:dyDescent="0.35">
      <c r="A188" s="85"/>
      <c r="B188" s="85"/>
      <c r="C188" s="85"/>
      <c r="D188" s="85"/>
      <c r="E188" s="85"/>
      <c r="F188" s="85"/>
      <c r="G188" t="str">
        <f t="shared" si="8"/>
        <v/>
      </c>
      <c r="H188" s="86" t="str">
        <f t="shared" si="9"/>
        <v/>
      </c>
      <c r="I188" s="86" t="str">
        <f t="shared" si="10"/>
        <v/>
      </c>
      <c r="K188" s="89" t="str">
        <f t="shared" si="11"/>
        <v/>
      </c>
      <c r="L188" s="85"/>
    </row>
    <row r="189" spans="1:12" x14ac:dyDescent="0.35">
      <c r="A189" s="85"/>
      <c r="B189" s="85"/>
      <c r="C189" s="85"/>
      <c r="D189" s="85"/>
      <c r="E189" s="85"/>
      <c r="F189" s="85"/>
      <c r="G189" t="str">
        <f t="shared" si="8"/>
        <v/>
      </c>
      <c r="H189" s="86" t="str">
        <f t="shared" si="9"/>
        <v/>
      </c>
      <c r="I189" s="86" t="str">
        <f t="shared" si="10"/>
        <v/>
      </c>
      <c r="K189" s="89" t="str">
        <f t="shared" si="11"/>
        <v/>
      </c>
      <c r="L189" s="85"/>
    </row>
    <row r="190" spans="1:12" x14ac:dyDescent="0.35">
      <c r="A190" s="85"/>
      <c r="B190" s="85"/>
      <c r="C190" s="85"/>
      <c r="D190" s="85"/>
      <c r="E190" s="85"/>
      <c r="F190" s="85"/>
      <c r="G190" t="str">
        <f t="shared" si="8"/>
        <v/>
      </c>
      <c r="H190" s="86" t="str">
        <f t="shared" si="9"/>
        <v/>
      </c>
      <c r="I190" s="86" t="str">
        <f t="shared" si="10"/>
        <v/>
      </c>
      <c r="K190" s="89" t="str">
        <f t="shared" si="11"/>
        <v/>
      </c>
      <c r="L190" s="85"/>
    </row>
    <row r="191" spans="1:12" x14ac:dyDescent="0.35">
      <c r="A191" s="85"/>
      <c r="B191" s="85"/>
      <c r="C191" s="85"/>
      <c r="D191" s="85"/>
      <c r="E191" s="85"/>
      <c r="F191" s="85"/>
      <c r="G191" t="str">
        <f t="shared" si="8"/>
        <v/>
      </c>
      <c r="H191" s="86" t="str">
        <f t="shared" si="9"/>
        <v/>
      </c>
      <c r="I191" s="86" t="str">
        <f t="shared" si="10"/>
        <v/>
      </c>
      <c r="K191" s="89" t="str">
        <f t="shared" si="11"/>
        <v/>
      </c>
      <c r="L191" s="85"/>
    </row>
    <row r="192" spans="1:12" x14ac:dyDescent="0.35">
      <c r="A192" s="85"/>
      <c r="B192" s="85"/>
      <c r="C192" s="85"/>
      <c r="D192" s="85"/>
      <c r="E192" s="85"/>
      <c r="F192" s="85"/>
      <c r="G192" t="str">
        <f t="shared" si="8"/>
        <v/>
      </c>
      <c r="H192" s="86" t="str">
        <f t="shared" si="9"/>
        <v/>
      </c>
      <c r="I192" s="86" t="str">
        <f t="shared" si="10"/>
        <v/>
      </c>
      <c r="K192" s="89" t="str">
        <f t="shared" si="11"/>
        <v/>
      </c>
      <c r="L192" s="85"/>
    </row>
    <row r="193" spans="1:12" x14ac:dyDescent="0.35">
      <c r="A193" s="85"/>
      <c r="B193" s="85"/>
      <c r="C193" s="85"/>
      <c r="D193" s="85"/>
      <c r="E193" s="85"/>
      <c r="F193" s="85"/>
      <c r="G193" t="str">
        <f t="shared" si="8"/>
        <v/>
      </c>
      <c r="H193" s="86" t="str">
        <f t="shared" si="9"/>
        <v/>
      </c>
      <c r="I193" s="86" t="str">
        <f t="shared" si="10"/>
        <v/>
      </c>
      <c r="K193" s="89" t="str">
        <f t="shared" si="11"/>
        <v/>
      </c>
      <c r="L193" s="85"/>
    </row>
    <row r="194" spans="1:12" x14ac:dyDescent="0.35">
      <c r="A194" s="85"/>
      <c r="B194" s="85"/>
      <c r="C194" s="85"/>
      <c r="D194" s="85"/>
      <c r="E194" s="85"/>
      <c r="F194" s="85"/>
      <c r="G194" t="str">
        <f t="shared" si="8"/>
        <v/>
      </c>
      <c r="H194" s="86" t="str">
        <f t="shared" si="9"/>
        <v/>
      </c>
      <c r="I194" s="86" t="str">
        <f t="shared" si="10"/>
        <v/>
      </c>
      <c r="K194" s="89" t="str">
        <f t="shared" si="11"/>
        <v/>
      </c>
      <c r="L194" s="85"/>
    </row>
    <row r="195" spans="1:12" x14ac:dyDescent="0.35">
      <c r="A195" s="85"/>
      <c r="B195" s="85"/>
      <c r="C195" s="85"/>
      <c r="D195" s="85"/>
      <c r="E195" s="85"/>
      <c r="F195" s="85"/>
      <c r="G195" t="str">
        <f t="shared" si="8"/>
        <v/>
      </c>
      <c r="H195" s="86" t="str">
        <f t="shared" si="9"/>
        <v/>
      </c>
      <c r="I195" s="86" t="str">
        <f t="shared" si="10"/>
        <v/>
      </c>
      <c r="K195" s="89" t="str">
        <f t="shared" si="11"/>
        <v/>
      </c>
      <c r="L195" s="85"/>
    </row>
    <row r="196" spans="1:12" x14ac:dyDescent="0.35">
      <c r="A196" s="85"/>
      <c r="B196" s="85"/>
      <c r="C196" s="85"/>
      <c r="D196" s="85"/>
      <c r="E196" s="85"/>
      <c r="F196" s="85"/>
      <c r="G196" t="str">
        <f t="shared" si="8"/>
        <v/>
      </c>
      <c r="H196" s="86" t="str">
        <f t="shared" si="9"/>
        <v/>
      </c>
      <c r="I196" s="86" t="str">
        <f t="shared" si="10"/>
        <v/>
      </c>
      <c r="K196" s="89" t="str">
        <f t="shared" si="11"/>
        <v/>
      </c>
      <c r="L196" s="85"/>
    </row>
    <row r="197" spans="1:12" x14ac:dyDescent="0.35">
      <c r="A197" s="85"/>
      <c r="B197" s="85"/>
      <c r="C197" s="85"/>
      <c r="D197" s="85"/>
      <c r="E197" s="85"/>
      <c r="F197" s="85"/>
      <c r="G197" t="str">
        <f t="shared" si="8"/>
        <v/>
      </c>
      <c r="H197" s="86" t="str">
        <f t="shared" si="9"/>
        <v/>
      </c>
      <c r="I197" s="86" t="str">
        <f t="shared" si="10"/>
        <v/>
      </c>
      <c r="K197" s="89" t="str">
        <f t="shared" si="11"/>
        <v/>
      </c>
      <c r="L197" s="85"/>
    </row>
    <row r="198" spans="1:12" x14ac:dyDescent="0.35">
      <c r="A198" s="85"/>
      <c r="B198" s="85"/>
      <c r="C198" s="85"/>
      <c r="D198" s="85"/>
      <c r="E198" s="85"/>
      <c r="F198" s="85"/>
      <c r="G198" t="str">
        <f t="shared" si="8"/>
        <v/>
      </c>
      <c r="H198" s="86" t="str">
        <f t="shared" si="9"/>
        <v/>
      </c>
      <c r="I198" s="86" t="str">
        <f t="shared" si="10"/>
        <v/>
      </c>
      <c r="K198" s="89" t="str">
        <f t="shared" si="11"/>
        <v/>
      </c>
      <c r="L198" s="85"/>
    </row>
    <row r="199" spans="1:12" x14ac:dyDescent="0.35">
      <c r="A199" s="85"/>
      <c r="B199" s="85"/>
      <c r="C199" s="85"/>
      <c r="D199" s="85"/>
      <c r="E199" s="85"/>
      <c r="F199" s="85"/>
      <c r="G199" t="str">
        <f t="shared" ref="G199:G262" si="12">IF(OR(ISBLANK(E199),ISBLANK(F199)),IF(OR(D199="ALI",D199="AIE"),"B",IF(ISBLANK(D199),"","M")),IF(D199="EE",IF(F199&gt;=3,IF(E199&gt;=5,"A","M"),IF(F199=2,IF(E199&gt;=16,"A",IF(E199&lt;=4,"B","M")),IF(E199&lt;=15,"B","M"))),IF(OR(D199="SE",D199="CE"),IF(F199&gt;=4,IF(E199&gt;=6,"A","M"),IF(F199&gt;=2,IF(E199&gt;=20,"A",IF(E199&lt;=5,"B","M")),IF(E199&lt;=19,"B","M"))),IF(OR(D199="ALI",D199="AIE"),IF(F199&gt;=6,IF(E199&gt;=20,"A","M"),IF(F199&gt;=2,IF(E199&gt;=51,"A",IF(E199&lt;=19,"B","M")),IF(E199&lt;=50,"B","M")))))))</f>
        <v/>
      </c>
      <c r="H199" s="86" t="str">
        <f t="shared" ref="H199:H262" si="13">IF($G199="B","Baixa",IF($G199="M","Média",IF($G199="","","Alta")))</f>
        <v/>
      </c>
      <c r="I199" s="86" t="str">
        <f t="shared" ref="I199:I262" si="14">IF(ISBLANK(D199),"",IF(D199="ALI",IF(G199="B",7,IF(G199="M",10,15)),IF(D199="AIE",IF(G199="B",5,IF(G199="M",7,10)),IF(D199="SE",IF(G199="B",4,IF(G199="M",5,7)),IF(OR(D199="EE",D199="CE"),IF(G199="B",3,IF(G199="M",4,6)))))))</f>
        <v/>
      </c>
      <c r="K199" s="89" t="str">
        <f t="shared" ref="K199:K256" si="15">IF(B199="","",I199*J199)</f>
        <v/>
      </c>
      <c r="L199" s="85"/>
    </row>
    <row r="200" spans="1:12" x14ac:dyDescent="0.35">
      <c r="A200" s="85"/>
      <c r="B200" s="85"/>
      <c r="C200" s="85"/>
      <c r="D200" s="85"/>
      <c r="E200" s="85"/>
      <c r="F200" s="85"/>
      <c r="G200" t="str">
        <f t="shared" si="12"/>
        <v/>
      </c>
      <c r="H200" s="86" t="str">
        <f t="shared" si="13"/>
        <v/>
      </c>
      <c r="I200" s="86" t="str">
        <f t="shared" si="14"/>
        <v/>
      </c>
      <c r="K200" s="89" t="str">
        <f t="shared" si="15"/>
        <v/>
      </c>
      <c r="L200" s="85"/>
    </row>
    <row r="201" spans="1:12" x14ac:dyDescent="0.35">
      <c r="A201" s="85"/>
      <c r="B201" s="85"/>
      <c r="C201" s="85"/>
      <c r="D201" s="85"/>
      <c r="E201" s="85"/>
      <c r="F201" s="85"/>
      <c r="G201" t="str">
        <f t="shared" si="12"/>
        <v/>
      </c>
      <c r="H201" s="86" t="str">
        <f t="shared" si="13"/>
        <v/>
      </c>
      <c r="I201" s="86" t="str">
        <f t="shared" si="14"/>
        <v/>
      </c>
      <c r="K201" s="89" t="str">
        <f t="shared" si="15"/>
        <v/>
      </c>
      <c r="L201" s="85"/>
    </row>
    <row r="202" spans="1:12" x14ac:dyDescent="0.35">
      <c r="A202" s="85"/>
      <c r="B202" s="85"/>
      <c r="C202" s="85"/>
      <c r="D202" s="85"/>
      <c r="E202" s="85"/>
      <c r="F202" s="85"/>
      <c r="G202" t="str">
        <f t="shared" si="12"/>
        <v/>
      </c>
      <c r="H202" s="86" t="str">
        <f t="shared" si="13"/>
        <v/>
      </c>
      <c r="I202" s="86" t="str">
        <f t="shared" si="14"/>
        <v/>
      </c>
      <c r="K202" s="89" t="str">
        <f t="shared" si="15"/>
        <v/>
      </c>
      <c r="L202" s="85"/>
    </row>
    <row r="203" spans="1:12" x14ac:dyDescent="0.35">
      <c r="A203" s="85"/>
      <c r="B203" s="85"/>
      <c r="C203" s="85"/>
      <c r="D203" s="85"/>
      <c r="E203" s="85"/>
      <c r="F203" s="85"/>
      <c r="G203" t="str">
        <f t="shared" si="12"/>
        <v/>
      </c>
      <c r="H203" s="86" t="str">
        <f t="shared" si="13"/>
        <v/>
      </c>
      <c r="I203" s="86" t="str">
        <f t="shared" si="14"/>
        <v/>
      </c>
      <c r="K203" s="89" t="str">
        <f t="shared" si="15"/>
        <v/>
      </c>
      <c r="L203" s="85"/>
    </row>
    <row r="204" spans="1:12" x14ac:dyDescent="0.35">
      <c r="A204" s="85"/>
      <c r="B204" s="85"/>
      <c r="C204" s="85"/>
      <c r="D204" s="85"/>
      <c r="E204" s="85"/>
      <c r="F204" s="85"/>
      <c r="G204" t="str">
        <f t="shared" si="12"/>
        <v/>
      </c>
      <c r="H204" s="86" t="str">
        <f t="shared" si="13"/>
        <v/>
      </c>
      <c r="I204" s="86" t="str">
        <f t="shared" si="14"/>
        <v/>
      </c>
      <c r="K204" s="89" t="str">
        <f t="shared" si="15"/>
        <v/>
      </c>
      <c r="L204" s="85"/>
    </row>
    <row r="205" spans="1:12" x14ac:dyDescent="0.35">
      <c r="A205" s="85"/>
      <c r="B205" s="85"/>
      <c r="C205" s="85"/>
      <c r="D205" s="85"/>
      <c r="E205" s="85"/>
      <c r="F205" s="85"/>
      <c r="G205" t="str">
        <f t="shared" si="12"/>
        <v/>
      </c>
      <c r="H205" s="86" t="str">
        <f t="shared" si="13"/>
        <v/>
      </c>
      <c r="I205" s="86" t="str">
        <f t="shared" si="14"/>
        <v/>
      </c>
      <c r="K205" s="89" t="str">
        <f t="shared" si="15"/>
        <v/>
      </c>
      <c r="L205" s="85"/>
    </row>
    <row r="206" spans="1:12" x14ac:dyDescent="0.35">
      <c r="A206" s="85"/>
      <c r="B206" s="85"/>
      <c r="C206" s="85"/>
      <c r="D206" s="85"/>
      <c r="E206" s="85"/>
      <c r="F206" s="85"/>
      <c r="G206" t="str">
        <f t="shared" si="12"/>
        <v/>
      </c>
      <c r="H206" s="86" t="str">
        <f t="shared" si="13"/>
        <v/>
      </c>
      <c r="I206" s="86" t="str">
        <f t="shared" si="14"/>
        <v/>
      </c>
      <c r="K206" s="89" t="str">
        <f t="shared" si="15"/>
        <v/>
      </c>
      <c r="L206" s="85"/>
    </row>
    <row r="207" spans="1:12" x14ac:dyDescent="0.35">
      <c r="A207" s="85"/>
      <c r="B207" s="85"/>
      <c r="C207" s="85"/>
      <c r="D207" s="85"/>
      <c r="E207" s="85"/>
      <c r="F207" s="85"/>
      <c r="G207" t="str">
        <f t="shared" si="12"/>
        <v/>
      </c>
      <c r="H207" s="86" t="str">
        <f t="shared" si="13"/>
        <v/>
      </c>
      <c r="I207" s="86" t="str">
        <f t="shared" si="14"/>
        <v/>
      </c>
      <c r="K207" s="89" t="str">
        <f t="shared" si="15"/>
        <v/>
      </c>
      <c r="L207" s="85"/>
    </row>
    <row r="208" spans="1:12" x14ac:dyDescent="0.35">
      <c r="A208" s="85"/>
      <c r="B208" s="85"/>
      <c r="C208" s="85"/>
      <c r="D208" s="85"/>
      <c r="E208" s="85"/>
      <c r="F208" s="85"/>
      <c r="G208" t="str">
        <f t="shared" si="12"/>
        <v/>
      </c>
      <c r="H208" s="86" t="str">
        <f t="shared" si="13"/>
        <v/>
      </c>
      <c r="I208" s="86" t="str">
        <f t="shared" si="14"/>
        <v/>
      </c>
      <c r="K208" s="89" t="str">
        <f t="shared" si="15"/>
        <v/>
      </c>
      <c r="L208" s="85"/>
    </row>
    <row r="209" spans="1:12" x14ac:dyDescent="0.35">
      <c r="A209" s="85"/>
      <c r="B209" s="85"/>
      <c r="C209" s="85"/>
      <c r="D209" s="85"/>
      <c r="E209" s="85"/>
      <c r="F209" s="85"/>
      <c r="G209" t="str">
        <f t="shared" si="12"/>
        <v/>
      </c>
      <c r="H209" s="86" t="str">
        <f t="shared" si="13"/>
        <v/>
      </c>
      <c r="I209" s="86" t="str">
        <f t="shared" si="14"/>
        <v/>
      </c>
      <c r="K209" s="89" t="str">
        <f t="shared" si="15"/>
        <v/>
      </c>
      <c r="L209" s="85"/>
    </row>
    <row r="210" spans="1:12" x14ac:dyDescent="0.35">
      <c r="A210" s="85"/>
      <c r="B210" s="85"/>
      <c r="C210" s="85"/>
      <c r="D210" s="85"/>
      <c r="E210" s="85"/>
      <c r="F210" s="85"/>
      <c r="G210" t="str">
        <f t="shared" si="12"/>
        <v/>
      </c>
      <c r="H210" s="86" t="str">
        <f t="shared" si="13"/>
        <v/>
      </c>
      <c r="I210" s="86" t="str">
        <f t="shared" si="14"/>
        <v/>
      </c>
      <c r="K210" s="89" t="str">
        <f t="shared" si="15"/>
        <v/>
      </c>
      <c r="L210" s="85"/>
    </row>
    <row r="211" spans="1:12" x14ac:dyDescent="0.35">
      <c r="A211" s="85"/>
      <c r="B211" s="85"/>
      <c r="C211" s="85"/>
      <c r="D211" s="85"/>
      <c r="E211" s="85"/>
      <c r="F211" s="85"/>
      <c r="G211" t="str">
        <f t="shared" si="12"/>
        <v/>
      </c>
      <c r="H211" s="86" t="str">
        <f t="shared" si="13"/>
        <v/>
      </c>
      <c r="I211" s="86" t="str">
        <f t="shared" si="14"/>
        <v/>
      </c>
      <c r="K211" s="89" t="str">
        <f t="shared" si="15"/>
        <v/>
      </c>
      <c r="L211" s="85"/>
    </row>
    <row r="212" spans="1:12" x14ac:dyDescent="0.35">
      <c r="A212" s="85"/>
      <c r="B212" s="85"/>
      <c r="C212" s="85"/>
      <c r="D212" s="85"/>
      <c r="E212" s="85"/>
      <c r="F212" s="85"/>
      <c r="G212" t="str">
        <f t="shared" si="12"/>
        <v/>
      </c>
      <c r="H212" s="86" t="str">
        <f t="shared" si="13"/>
        <v/>
      </c>
      <c r="I212" s="86" t="str">
        <f t="shared" si="14"/>
        <v/>
      </c>
      <c r="K212" s="89" t="str">
        <f t="shared" si="15"/>
        <v/>
      </c>
      <c r="L212" s="85"/>
    </row>
    <row r="213" spans="1:12" x14ac:dyDescent="0.35">
      <c r="A213" s="85"/>
      <c r="B213" s="85"/>
      <c r="C213" s="85"/>
      <c r="D213" s="85"/>
      <c r="E213" s="85"/>
      <c r="F213" s="85"/>
      <c r="G213" t="str">
        <f t="shared" si="12"/>
        <v/>
      </c>
      <c r="H213" s="86" t="str">
        <f t="shared" si="13"/>
        <v/>
      </c>
      <c r="I213" s="86" t="str">
        <f t="shared" si="14"/>
        <v/>
      </c>
      <c r="K213" s="89" t="str">
        <f t="shared" si="15"/>
        <v/>
      </c>
      <c r="L213" s="85"/>
    </row>
    <row r="214" spans="1:12" x14ac:dyDescent="0.35">
      <c r="A214" s="85"/>
      <c r="B214" s="85"/>
      <c r="C214" s="85"/>
      <c r="D214" s="85"/>
      <c r="E214" s="85"/>
      <c r="F214" s="85"/>
      <c r="G214" t="str">
        <f t="shared" si="12"/>
        <v/>
      </c>
      <c r="H214" s="86" t="str">
        <f t="shared" si="13"/>
        <v/>
      </c>
      <c r="I214" s="86" t="str">
        <f t="shared" si="14"/>
        <v/>
      </c>
      <c r="K214" s="89" t="str">
        <f t="shared" si="15"/>
        <v/>
      </c>
      <c r="L214" s="85"/>
    </row>
    <row r="215" spans="1:12" x14ac:dyDescent="0.35">
      <c r="A215" s="85"/>
      <c r="B215" s="85"/>
      <c r="C215" s="85"/>
      <c r="D215" s="85"/>
      <c r="E215" s="85"/>
      <c r="F215" s="85"/>
      <c r="G215" t="str">
        <f t="shared" si="12"/>
        <v/>
      </c>
      <c r="H215" s="86" t="str">
        <f t="shared" si="13"/>
        <v/>
      </c>
      <c r="I215" s="86" t="str">
        <f t="shared" si="14"/>
        <v/>
      </c>
      <c r="K215" s="89" t="str">
        <f t="shared" si="15"/>
        <v/>
      </c>
      <c r="L215" s="85"/>
    </row>
    <row r="216" spans="1:12" x14ac:dyDescent="0.35">
      <c r="A216" s="85"/>
      <c r="B216" s="85"/>
      <c r="C216" s="85"/>
      <c r="D216" s="85"/>
      <c r="E216" s="85"/>
      <c r="F216" s="85"/>
      <c r="G216" t="str">
        <f t="shared" si="12"/>
        <v/>
      </c>
      <c r="H216" s="86" t="str">
        <f t="shared" si="13"/>
        <v/>
      </c>
      <c r="I216" s="86" t="str">
        <f t="shared" si="14"/>
        <v/>
      </c>
      <c r="K216" s="89" t="str">
        <f t="shared" si="15"/>
        <v/>
      </c>
      <c r="L216" s="85"/>
    </row>
    <row r="217" spans="1:12" x14ac:dyDescent="0.35">
      <c r="A217" s="85"/>
      <c r="B217" s="85"/>
      <c r="C217" s="85"/>
      <c r="D217" s="85"/>
      <c r="E217" s="85"/>
      <c r="F217" s="85"/>
      <c r="G217" t="str">
        <f t="shared" si="12"/>
        <v/>
      </c>
      <c r="H217" s="86" t="str">
        <f t="shared" si="13"/>
        <v/>
      </c>
      <c r="I217" s="86" t="str">
        <f t="shared" si="14"/>
        <v/>
      </c>
      <c r="K217" s="89" t="str">
        <f t="shared" si="15"/>
        <v/>
      </c>
      <c r="L217" s="85"/>
    </row>
    <row r="218" spans="1:12" x14ac:dyDescent="0.35">
      <c r="A218" s="85"/>
      <c r="B218" s="85"/>
      <c r="C218" s="85"/>
      <c r="D218" s="85"/>
      <c r="E218" s="85"/>
      <c r="F218" s="85"/>
      <c r="G218" t="str">
        <f t="shared" si="12"/>
        <v/>
      </c>
      <c r="H218" s="86" t="str">
        <f t="shared" si="13"/>
        <v/>
      </c>
      <c r="I218" s="86" t="str">
        <f t="shared" si="14"/>
        <v/>
      </c>
      <c r="K218" s="89" t="str">
        <f t="shared" si="15"/>
        <v/>
      </c>
      <c r="L218" s="85"/>
    </row>
    <row r="219" spans="1:12" x14ac:dyDescent="0.35">
      <c r="A219" s="85"/>
      <c r="B219" s="85"/>
      <c r="C219" s="85"/>
      <c r="D219" s="85"/>
      <c r="E219" s="85"/>
      <c r="F219" s="85"/>
      <c r="G219" t="str">
        <f t="shared" si="12"/>
        <v/>
      </c>
      <c r="H219" s="86" t="str">
        <f t="shared" si="13"/>
        <v/>
      </c>
      <c r="I219" s="86" t="str">
        <f t="shared" si="14"/>
        <v/>
      </c>
      <c r="K219" s="89" t="str">
        <f t="shared" si="15"/>
        <v/>
      </c>
      <c r="L219" s="85"/>
    </row>
    <row r="220" spans="1:12" x14ac:dyDescent="0.35">
      <c r="A220" s="85"/>
      <c r="B220" s="85"/>
      <c r="C220" s="85"/>
      <c r="D220" s="85"/>
      <c r="E220" s="85"/>
      <c r="F220" s="85"/>
      <c r="G220" t="str">
        <f t="shared" si="12"/>
        <v/>
      </c>
      <c r="H220" s="86" t="str">
        <f t="shared" si="13"/>
        <v/>
      </c>
      <c r="I220" s="86" t="str">
        <f t="shared" si="14"/>
        <v/>
      </c>
      <c r="K220" s="89" t="str">
        <f t="shared" si="15"/>
        <v/>
      </c>
      <c r="L220" s="85"/>
    </row>
    <row r="221" spans="1:12" x14ac:dyDescent="0.35">
      <c r="A221" s="85"/>
      <c r="B221" s="85"/>
      <c r="C221" s="85"/>
      <c r="D221" s="85"/>
      <c r="E221" s="85"/>
      <c r="F221" s="85"/>
      <c r="G221" t="str">
        <f t="shared" si="12"/>
        <v/>
      </c>
      <c r="H221" s="86" t="str">
        <f t="shared" si="13"/>
        <v/>
      </c>
      <c r="I221" s="86" t="str">
        <f t="shared" si="14"/>
        <v/>
      </c>
      <c r="K221" s="89" t="str">
        <f t="shared" si="15"/>
        <v/>
      </c>
      <c r="L221" s="85"/>
    </row>
    <row r="222" spans="1:12" x14ac:dyDescent="0.35">
      <c r="A222" s="85"/>
      <c r="B222" s="85"/>
      <c r="C222" s="85"/>
      <c r="D222" s="85"/>
      <c r="E222" s="85"/>
      <c r="F222" s="85"/>
      <c r="G222" t="str">
        <f t="shared" si="12"/>
        <v/>
      </c>
      <c r="H222" s="86" t="str">
        <f t="shared" si="13"/>
        <v/>
      </c>
      <c r="I222" s="86" t="str">
        <f t="shared" si="14"/>
        <v/>
      </c>
      <c r="K222" s="89" t="str">
        <f t="shared" si="15"/>
        <v/>
      </c>
      <c r="L222" s="85"/>
    </row>
    <row r="223" spans="1:12" x14ac:dyDescent="0.35">
      <c r="A223" s="85"/>
      <c r="B223" s="85"/>
      <c r="C223" s="85"/>
      <c r="D223" s="85"/>
      <c r="E223" s="85"/>
      <c r="F223" s="85"/>
      <c r="G223" t="str">
        <f t="shared" si="12"/>
        <v/>
      </c>
      <c r="H223" s="86" t="str">
        <f t="shared" si="13"/>
        <v/>
      </c>
      <c r="I223" s="86" t="str">
        <f t="shared" si="14"/>
        <v/>
      </c>
      <c r="K223" s="89" t="str">
        <f t="shared" si="15"/>
        <v/>
      </c>
      <c r="L223" s="85"/>
    </row>
    <row r="224" spans="1:12" x14ac:dyDescent="0.35">
      <c r="A224" s="85"/>
      <c r="B224" s="85"/>
      <c r="C224" s="85"/>
      <c r="D224" s="85"/>
      <c r="E224" s="85"/>
      <c r="F224" s="85"/>
      <c r="G224" t="str">
        <f t="shared" si="12"/>
        <v/>
      </c>
      <c r="H224" s="86" t="str">
        <f t="shared" si="13"/>
        <v/>
      </c>
      <c r="I224" s="86" t="str">
        <f t="shared" si="14"/>
        <v/>
      </c>
      <c r="K224" s="89" t="str">
        <f t="shared" si="15"/>
        <v/>
      </c>
      <c r="L224" s="85"/>
    </row>
    <row r="225" spans="1:12" x14ac:dyDescent="0.35">
      <c r="A225" s="85"/>
      <c r="B225" s="85"/>
      <c r="C225" s="85"/>
      <c r="D225" s="85"/>
      <c r="E225" s="85"/>
      <c r="F225" s="85"/>
      <c r="G225" t="str">
        <f t="shared" si="12"/>
        <v/>
      </c>
      <c r="H225" s="86" t="str">
        <f t="shared" si="13"/>
        <v/>
      </c>
      <c r="I225" s="86" t="str">
        <f t="shared" si="14"/>
        <v/>
      </c>
      <c r="K225" s="89" t="str">
        <f t="shared" si="15"/>
        <v/>
      </c>
      <c r="L225" s="85"/>
    </row>
    <row r="226" spans="1:12" x14ac:dyDescent="0.35">
      <c r="A226" s="85"/>
      <c r="B226" s="85"/>
      <c r="C226" s="85"/>
      <c r="D226" s="85"/>
      <c r="E226" s="85"/>
      <c r="F226" s="85"/>
      <c r="G226" t="str">
        <f t="shared" si="12"/>
        <v/>
      </c>
      <c r="H226" s="86" t="str">
        <f t="shared" si="13"/>
        <v/>
      </c>
      <c r="I226" s="86" t="str">
        <f t="shared" si="14"/>
        <v/>
      </c>
      <c r="K226" s="89" t="str">
        <f t="shared" si="15"/>
        <v/>
      </c>
      <c r="L226" s="85"/>
    </row>
    <row r="227" spans="1:12" x14ac:dyDescent="0.35">
      <c r="A227" s="85"/>
      <c r="B227" s="85"/>
      <c r="C227" s="85"/>
      <c r="D227" s="85"/>
      <c r="E227" s="85"/>
      <c r="F227" s="85"/>
      <c r="G227" t="str">
        <f t="shared" si="12"/>
        <v/>
      </c>
      <c r="H227" s="86" t="str">
        <f t="shared" si="13"/>
        <v/>
      </c>
      <c r="I227" s="86" t="str">
        <f t="shared" si="14"/>
        <v/>
      </c>
      <c r="K227" s="89" t="str">
        <f t="shared" si="15"/>
        <v/>
      </c>
      <c r="L227" s="85"/>
    </row>
    <row r="228" spans="1:12" x14ac:dyDescent="0.35">
      <c r="A228" s="85"/>
      <c r="B228" s="85"/>
      <c r="C228" s="85"/>
      <c r="D228" s="85"/>
      <c r="E228" s="85"/>
      <c r="F228" s="85"/>
      <c r="G228" t="str">
        <f t="shared" si="12"/>
        <v/>
      </c>
      <c r="H228" s="86" t="str">
        <f t="shared" si="13"/>
        <v/>
      </c>
      <c r="I228" s="86" t="str">
        <f t="shared" si="14"/>
        <v/>
      </c>
      <c r="K228" s="89" t="str">
        <f t="shared" si="15"/>
        <v/>
      </c>
      <c r="L228" s="85"/>
    </row>
    <row r="229" spans="1:12" x14ac:dyDescent="0.35">
      <c r="A229" s="85"/>
      <c r="B229" s="85"/>
      <c r="C229" s="85"/>
      <c r="D229" s="85"/>
      <c r="E229" s="85"/>
      <c r="F229" s="85"/>
      <c r="G229" t="str">
        <f t="shared" si="12"/>
        <v/>
      </c>
      <c r="H229" s="86" t="str">
        <f t="shared" si="13"/>
        <v/>
      </c>
      <c r="I229" s="86" t="str">
        <f t="shared" si="14"/>
        <v/>
      </c>
      <c r="K229" s="89" t="str">
        <f t="shared" si="15"/>
        <v/>
      </c>
      <c r="L229" s="85"/>
    </row>
    <row r="230" spans="1:12" x14ac:dyDescent="0.35">
      <c r="A230" s="85"/>
      <c r="B230" s="85"/>
      <c r="C230" s="85"/>
      <c r="D230" s="85"/>
      <c r="E230" s="85"/>
      <c r="F230" s="85"/>
      <c r="G230" t="str">
        <f t="shared" si="12"/>
        <v/>
      </c>
      <c r="H230" s="86" t="str">
        <f t="shared" si="13"/>
        <v/>
      </c>
      <c r="I230" s="86" t="str">
        <f t="shared" si="14"/>
        <v/>
      </c>
      <c r="K230" s="89" t="str">
        <f t="shared" si="15"/>
        <v/>
      </c>
      <c r="L230" s="85"/>
    </row>
    <row r="231" spans="1:12" x14ac:dyDescent="0.35">
      <c r="A231" s="85"/>
      <c r="B231" s="85"/>
      <c r="C231" s="85"/>
      <c r="D231" s="85"/>
      <c r="E231" s="85"/>
      <c r="F231" s="85"/>
      <c r="G231" t="str">
        <f t="shared" si="12"/>
        <v/>
      </c>
      <c r="H231" s="86" t="str">
        <f t="shared" si="13"/>
        <v/>
      </c>
      <c r="I231" s="86" t="str">
        <f t="shared" si="14"/>
        <v/>
      </c>
      <c r="K231" s="89" t="str">
        <f t="shared" si="15"/>
        <v/>
      </c>
      <c r="L231" s="85"/>
    </row>
    <row r="232" spans="1:12" x14ac:dyDescent="0.35">
      <c r="A232" s="85"/>
      <c r="B232" s="85"/>
      <c r="C232" s="85"/>
      <c r="D232" s="85"/>
      <c r="E232" s="85"/>
      <c r="F232" s="85"/>
      <c r="G232" t="str">
        <f t="shared" si="12"/>
        <v/>
      </c>
      <c r="H232" s="86" t="str">
        <f t="shared" si="13"/>
        <v/>
      </c>
      <c r="I232" s="86" t="str">
        <f t="shared" si="14"/>
        <v/>
      </c>
      <c r="K232" s="89" t="str">
        <f t="shared" si="15"/>
        <v/>
      </c>
      <c r="L232" s="85"/>
    </row>
    <row r="233" spans="1:12" x14ac:dyDescent="0.35">
      <c r="A233" s="85"/>
      <c r="B233" s="85"/>
      <c r="C233" s="85"/>
      <c r="D233" s="85"/>
      <c r="E233" s="85"/>
      <c r="F233" s="85"/>
      <c r="G233" t="str">
        <f t="shared" si="12"/>
        <v/>
      </c>
      <c r="H233" s="86" t="str">
        <f t="shared" si="13"/>
        <v/>
      </c>
      <c r="I233" s="86" t="str">
        <f t="shared" si="14"/>
        <v/>
      </c>
      <c r="K233" s="89" t="str">
        <f t="shared" si="15"/>
        <v/>
      </c>
      <c r="L233" s="85"/>
    </row>
    <row r="234" spans="1:12" x14ac:dyDescent="0.35">
      <c r="A234" s="85"/>
      <c r="B234" s="85"/>
      <c r="C234" s="85"/>
      <c r="D234" s="85"/>
      <c r="E234" s="85"/>
      <c r="F234" s="85"/>
      <c r="G234" t="str">
        <f t="shared" si="12"/>
        <v/>
      </c>
      <c r="H234" s="86" t="str">
        <f t="shared" si="13"/>
        <v/>
      </c>
      <c r="I234" s="86" t="str">
        <f t="shared" si="14"/>
        <v/>
      </c>
      <c r="K234" s="89" t="str">
        <f t="shared" si="15"/>
        <v/>
      </c>
      <c r="L234" s="85"/>
    </row>
    <row r="235" spans="1:12" x14ac:dyDescent="0.35">
      <c r="A235" s="85"/>
      <c r="B235" s="85"/>
      <c r="C235" s="85"/>
      <c r="D235" s="85"/>
      <c r="E235" s="85"/>
      <c r="F235" s="85"/>
      <c r="G235" t="str">
        <f t="shared" si="12"/>
        <v/>
      </c>
      <c r="H235" s="86" t="str">
        <f t="shared" si="13"/>
        <v/>
      </c>
      <c r="I235" s="86" t="str">
        <f t="shared" si="14"/>
        <v/>
      </c>
      <c r="K235" s="89" t="str">
        <f t="shared" si="15"/>
        <v/>
      </c>
      <c r="L235" s="85"/>
    </row>
    <row r="236" spans="1:12" x14ac:dyDescent="0.35">
      <c r="A236" s="85"/>
      <c r="B236" s="85"/>
      <c r="C236" s="85"/>
      <c r="D236" s="85"/>
      <c r="E236" s="85"/>
      <c r="F236" s="85"/>
      <c r="G236" t="str">
        <f t="shared" si="12"/>
        <v/>
      </c>
      <c r="H236" s="86" t="str">
        <f t="shared" si="13"/>
        <v/>
      </c>
      <c r="I236" s="86" t="str">
        <f t="shared" si="14"/>
        <v/>
      </c>
      <c r="K236" s="89" t="str">
        <f t="shared" si="15"/>
        <v/>
      </c>
      <c r="L236" s="85"/>
    </row>
    <row r="237" spans="1:12" x14ac:dyDescent="0.35">
      <c r="A237" s="85"/>
      <c r="B237" s="85"/>
      <c r="C237" s="85"/>
      <c r="D237" s="85"/>
      <c r="E237" s="85"/>
      <c r="F237" s="85"/>
      <c r="G237" t="str">
        <f t="shared" si="12"/>
        <v/>
      </c>
      <c r="H237" s="86" t="str">
        <f t="shared" si="13"/>
        <v/>
      </c>
      <c r="I237" s="86" t="str">
        <f t="shared" si="14"/>
        <v/>
      </c>
      <c r="K237" s="89" t="str">
        <f t="shared" si="15"/>
        <v/>
      </c>
      <c r="L237" s="85"/>
    </row>
    <row r="238" spans="1:12" x14ac:dyDescent="0.35">
      <c r="A238" s="85"/>
      <c r="B238" s="85"/>
      <c r="C238" s="85"/>
      <c r="D238" s="85"/>
      <c r="E238" s="85"/>
      <c r="F238" s="85"/>
      <c r="G238" t="str">
        <f t="shared" si="12"/>
        <v/>
      </c>
      <c r="H238" s="86" t="str">
        <f t="shared" si="13"/>
        <v/>
      </c>
      <c r="I238" s="86" t="str">
        <f t="shared" si="14"/>
        <v/>
      </c>
      <c r="K238" s="89" t="str">
        <f t="shared" si="15"/>
        <v/>
      </c>
      <c r="L238" s="85"/>
    </row>
    <row r="239" spans="1:12" x14ac:dyDescent="0.35">
      <c r="A239" s="85"/>
      <c r="B239" s="85"/>
      <c r="C239" s="85"/>
      <c r="D239" s="85"/>
      <c r="E239" s="85"/>
      <c r="F239" s="85"/>
      <c r="G239" t="str">
        <f t="shared" si="12"/>
        <v/>
      </c>
      <c r="H239" s="86" t="str">
        <f t="shared" si="13"/>
        <v/>
      </c>
      <c r="I239" s="86" t="str">
        <f t="shared" si="14"/>
        <v/>
      </c>
      <c r="K239" s="89" t="str">
        <f t="shared" si="15"/>
        <v/>
      </c>
      <c r="L239" s="85"/>
    </row>
    <row r="240" spans="1:12" x14ac:dyDescent="0.35">
      <c r="A240" s="85"/>
      <c r="B240" s="85"/>
      <c r="C240" s="85"/>
      <c r="D240" s="85"/>
      <c r="E240" s="85"/>
      <c r="F240" s="85"/>
      <c r="G240" t="str">
        <f t="shared" si="12"/>
        <v/>
      </c>
      <c r="H240" s="86" t="str">
        <f t="shared" si="13"/>
        <v/>
      </c>
      <c r="I240" s="86" t="str">
        <f t="shared" si="14"/>
        <v/>
      </c>
      <c r="K240" s="89" t="str">
        <f t="shared" si="15"/>
        <v/>
      </c>
      <c r="L240" s="85"/>
    </row>
    <row r="241" spans="1:12" x14ac:dyDescent="0.35">
      <c r="A241" s="85"/>
      <c r="B241" s="85"/>
      <c r="C241" s="85"/>
      <c r="D241" s="85"/>
      <c r="E241" s="85"/>
      <c r="F241" s="85"/>
      <c r="G241" t="str">
        <f t="shared" si="12"/>
        <v/>
      </c>
      <c r="H241" s="86" t="str">
        <f t="shared" si="13"/>
        <v/>
      </c>
      <c r="I241" s="86" t="str">
        <f t="shared" si="14"/>
        <v/>
      </c>
      <c r="K241" s="89" t="str">
        <f t="shared" si="15"/>
        <v/>
      </c>
      <c r="L241" s="85"/>
    </row>
    <row r="242" spans="1:12" x14ac:dyDescent="0.35">
      <c r="A242" s="85"/>
      <c r="B242" s="85"/>
      <c r="C242" s="85"/>
      <c r="D242" s="85"/>
      <c r="E242" s="85"/>
      <c r="F242" s="85"/>
      <c r="G242" t="str">
        <f t="shared" si="12"/>
        <v/>
      </c>
      <c r="H242" s="86" t="str">
        <f t="shared" si="13"/>
        <v/>
      </c>
      <c r="I242" s="86" t="str">
        <f t="shared" si="14"/>
        <v/>
      </c>
      <c r="K242" s="89" t="str">
        <f t="shared" si="15"/>
        <v/>
      </c>
      <c r="L242" s="85"/>
    </row>
    <row r="243" spans="1:12" x14ac:dyDescent="0.35">
      <c r="A243" s="85"/>
      <c r="B243" s="85"/>
      <c r="C243" s="85"/>
      <c r="D243" s="85"/>
      <c r="E243" s="85"/>
      <c r="F243" s="85"/>
      <c r="G243" t="str">
        <f t="shared" si="12"/>
        <v/>
      </c>
      <c r="H243" s="86" t="str">
        <f t="shared" si="13"/>
        <v/>
      </c>
      <c r="I243" s="86" t="str">
        <f t="shared" si="14"/>
        <v/>
      </c>
      <c r="K243" s="89" t="str">
        <f t="shared" si="15"/>
        <v/>
      </c>
      <c r="L243" s="85"/>
    </row>
    <row r="244" spans="1:12" x14ac:dyDescent="0.35">
      <c r="A244" s="85"/>
      <c r="B244" s="85"/>
      <c r="C244" s="85"/>
      <c r="D244" s="85"/>
      <c r="E244" s="85"/>
      <c r="F244" s="85"/>
      <c r="G244" t="str">
        <f t="shared" si="12"/>
        <v/>
      </c>
      <c r="H244" s="86" t="str">
        <f t="shared" si="13"/>
        <v/>
      </c>
      <c r="I244" s="86" t="str">
        <f t="shared" si="14"/>
        <v/>
      </c>
      <c r="K244" s="89" t="str">
        <f t="shared" si="15"/>
        <v/>
      </c>
      <c r="L244" s="85"/>
    </row>
    <row r="245" spans="1:12" x14ac:dyDescent="0.35">
      <c r="A245" s="85"/>
      <c r="B245" s="85"/>
      <c r="C245" s="85"/>
      <c r="D245" s="85"/>
      <c r="E245" s="85"/>
      <c r="F245" s="85"/>
      <c r="G245" t="str">
        <f t="shared" si="12"/>
        <v/>
      </c>
      <c r="H245" s="86" t="str">
        <f t="shared" si="13"/>
        <v/>
      </c>
      <c r="I245" s="86" t="str">
        <f t="shared" si="14"/>
        <v/>
      </c>
      <c r="K245" s="89" t="str">
        <f t="shared" si="15"/>
        <v/>
      </c>
      <c r="L245" s="85"/>
    </row>
    <row r="246" spans="1:12" x14ac:dyDescent="0.35">
      <c r="A246" s="85"/>
      <c r="B246" s="85"/>
      <c r="C246" s="85"/>
      <c r="D246" s="85"/>
      <c r="E246" s="85"/>
      <c r="F246" s="85"/>
      <c r="G246" t="str">
        <f t="shared" si="12"/>
        <v/>
      </c>
      <c r="H246" s="86" t="str">
        <f t="shared" si="13"/>
        <v/>
      </c>
      <c r="I246" s="86" t="str">
        <f t="shared" si="14"/>
        <v/>
      </c>
      <c r="K246" s="89" t="str">
        <f t="shared" si="15"/>
        <v/>
      </c>
      <c r="L246" s="85"/>
    </row>
    <row r="247" spans="1:12" x14ac:dyDescent="0.35">
      <c r="A247" s="85"/>
      <c r="B247" s="85"/>
      <c r="C247" s="85"/>
      <c r="D247" s="85"/>
      <c r="E247" s="85"/>
      <c r="F247" s="85"/>
      <c r="G247" t="str">
        <f t="shared" si="12"/>
        <v/>
      </c>
      <c r="H247" s="86" t="str">
        <f t="shared" si="13"/>
        <v/>
      </c>
      <c r="I247" s="86" t="str">
        <f t="shared" si="14"/>
        <v/>
      </c>
      <c r="K247" s="89" t="str">
        <f t="shared" si="15"/>
        <v/>
      </c>
      <c r="L247" s="85"/>
    </row>
    <row r="248" spans="1:12" x14ac:dyDescent="0.35">
      <c r="A248" s="85"/>
      <c r="B248" s="85"/>
      <c r="C248" s="85"/>
      <c r="D248" s="85"/>
      <c r="E248" s="85"/>
      <c r="F248" s="85"/>
      <c r="G248" t="str">
        <f t="shared" si="12"/>
        <v/>
      </c>
      <c r="H248" s="86" t="str">
        <f t="shared" si="13"/>
        <v/>
      </c>
      <c r="I248" s="86" t="str">
        <f t="shared" si="14"/>
        <v/>
      </c>
      <c r="K248" s="89" t="str">
        <f t="shared" si="15"/>
        <v/>
      </c>
      <c r="L248" s="85"/>
    </row>
    <row r="249" spans="1:12" x14ac:dyDescent="0.35">
      <c r="A249" s="85"/>
      <c r="B249" s="85"/>
      <c r="C249" s="85"/>
      <c r="D249" s="85"/>
      <c r="E249" s="85"/>
      <c r="F249" s="85"/>
      <c r="G249" t="str">
        <f t="shared" si="12"/>
        <v/>
      </c>
      <c r="H249" s="86" t="str">
        <f t="shared" si="13"/>
        <v/>
      </c>
      <c r="I249" s="86" t="str">
        <f t="shared" si="14"/>
        <v/>
      </c>
      <c r="K249" s="89" t="str">
        <f t="shared" si="15"/>
        <v/>
      </c>
      <c r="L249" s="85"/>
    </row>
    <row r="250" spans="1:12" x14ac:dyDescent="0.35">
      <c r="A250" s="85"/>
      <c r="B250" s="85"/>
      <c r="C250" s="85"/>
      <c r="D250" s="85"/>
      <c r="E250" s="85"/>
      <c r="F250" s="85"/>
      <c r="G250" t="str">
        <f t="shared" si="12"/>
        <v/>
      </c>
      <c r="H250" s="86" t="str">
        <f t="shared" si="13"/>
        <v/>
      </c>
      <c r="I250" s="86" t="str">
        <f t="shared" si="14"/>
        <v/>
      </c>
      <c r="K250" s="89" t="str">
        <f t="shared" si="15"/>
        <v/>
      </c>
      <c r="L250" s="85"/>
    </row>
    <row r="251" spans="1:12" x14ac:dyDescent="0.35">
      <c r="A251" s="85"/>
      <c r="B251" s="85"/>
      <c r="C251" s="85"/>
      <c r="D251" s="85"/>
      <c r="E251" s="85"/>
      <c r="F251" s="85"/>
      <c r="G251" t="str">
        <f t="shared" si="12"/>
        <v/>
      </c>
      <c r="H251" s="86" t="str">
        <f t="shared" si="13"/>
        <v/>
      </c>
      <c r="I251" s="86" t="str">
        <f t="shared" si="14"/>
        <v/>
      </c>
      <c r="K251" s="89" t="str">
        <f t="shared" si="15"/>
        <v/>
      </c>
      <c r="L251" s="85"/>
    </row>
    <row r="252" spans="1:12" x14ac:dyDescent="0.35">
      <c r="A252" s="85"/>
      <c r="B252" s="85"/>
      <c r="C252" s="85"/>
      <c r="D252" s="85"/>
      <c r="E252" s="85"/>
      <c r="F252" s="85"/>
      <c r="G252" t="str">
        <f t="shared" si="12"/>
        <v/>
      </c>
      <c r="H252" s="86" t="str">
        <f t="shared" si="13"/>
        <v/>
      </c>
      <c r="I252" s="86" t="str">
        <f t="shared" si="14"/>
        <v/>
      </c>
      <c r="K252" s="89" t="str">
        <f t="shared" si="15"/>
        <v/>
      </c>
      <c r="L252" s="85"/>
    </row>
    <row r="253" spans="1:12" x14ac:dyDescent="0.35">
      <c r="A253" s="85"/>
      <c r="B253" s="85"/>
      <c r="C253" s="85"/>
      <c r="D253" s="85"/>
      <c r="E253" s="85"/>
      <c r="F253" s="85"/>
      <c r="G253" t="str">
        <f t="shared" si="12"/>
        <v/>
      </c>
      <c r="H253" s="86" t="str">
        <f t="shared" si="13"/>
        <v/>
      </c>
      <c r="I253" s="86" t="str">
        <f t="shared" si="14"/>
        <v/>
      </c>
      <c r="K253" s="89" t="str">
        <f t="shared" si="15"/>
        <v/>
      </c>
      <c r="L253" s="85"/>
    </row>
    <row r="254" spans="1:12" x14ac:dyDescent="0.35">
      <c r="A254" s="85"/>
      <c r="B254" s="85"/>
      <c r="C254" s="85"/>
      <c r="D254" s="85"/>
      <c r="E254" s="85"/>
      <c r="F254" s="85"/>
      <c r="G254" t="str">
        <f t="shared" si="12"/>
        <v/>
      </c>
      <c r="H254" s="86" t="str">
        <f t="shared" si="13"/>
        <v/>
      </c>
      <c r="I254" s="86" t="str">
        <f t="shared" si="14"/>
        <v/>
      </c>
      <c r="K254" s="89" t="str">
        <f t="shared" si="15"/>
        <v/>
      </c>
      <c r="L254" s="85"/>
    </row>
    <row r="255" spans="1:12" x14ac:dyDescent="0.35">
      <c r="A255" s="85"/>
      <c r="B255" s="85"/>
      <c r="C255" s="85"/>
      <c r="D255" s="85"/>
      <c r="E255" s="85"/>
      <c r="F255" s="85"/>
      <c r="G255" t="str">
        <f t="shared" si="12"/>
        <v/>
      </c>
      <c r="H255" s="86" t="str">
        <f t="shared" si="13"/>
        <v/>
      </c>
      <c r="I255" s="86" t="str">
        <f t="shared" si="14"/>
        <v/>
      </c>
      <c r="K255" s="89" t="str">
        <f t="shared" si="15"/>
        <v/>
      </c>
      <c r="L255" s="85"/>
    </row>
    <row r="256" spans="1:12" x14ac:dyDescent="0.35">
      <c r="A256" s="85"/>
      <c r="B256" s="85"/>
      <c r="C256" s="85"/>
      <c r="D256" s="85"/>
      <c r="E256" s="85"/>
      <c r="F256" s="85"/>
      <c r="G256" t="str">
        <f t="shared" si="12"/>
        <v/>
      </c>
      <c r="H256" s="86" t="str">
        <f t="shared" si="13"/>
        <v/>
      </c>
      <c r="I256" s="86" t="str">
        <f t="shared" si="14"/>
        <v/>
      </c>
      <c r="K256" s="89" t="str">
        <f t="shared" si="15"/>
        <v/>
      </c>
      <c r="L256" s="85"/>
    </row>
    <row r="257" spans="1:12" x14ac:dyDescent="0.35">
      <c r="A257" s="85"/>
      <c r="B257" s="85"/>
      <c r="C257" s="85"/>
      <c r="E257" s="85"/>
      <c r="F257" s="85"/>
      <c r="G257" t="str">
        <f t="shared" si="12"/>
        <v/>
      </c>
      <c r="H257" s="86" t="str">
        <f t="shared" si="13"/>
        <v/>
      </c>
      <c r="I257" s="86" t="str">
        <f t="shared" si="14"/>
        <v/>
      </c>
      <c r="K257" s="89" t="str">
        <f t="shared" ref="K257:K320" si="16">IF(I257="","",I257*J257)</f>
        <v/>
      </c>
      <c r="L257" s="85"/>
    </row>
    <row r="258" spans="1:12" x14ac:dyDescent="0.35">
      <c r="A258" s="85"/>
      <c r="B258" s="85"/>
      <c r="C258" s="85"/>
      <c r="E258" s="85"/>
      <c r="F258" s="85"/>
      <c r="G258" t="str">
        <f t="shared" si="12"/>
        <v/>
      </c>
      <c r="H258" s="86" t="str">
        <f t="shared" si="13"/>
        <v/>
      </c>
      <c r="I258" s="86" t="str">
        <f t="shared" si="14"/>
        <v/>
      </c>
      <c r="K258" s="89" t="str">
        <f t="shared" si="16"/>
        <v/>
      </c>
      <c r="L258" s="85"/>
    </row>
    <row r="259" spans="1:12" x14ac:dyDescent="0.35">
      <c r="A259" s="85"/>
      <c r="B259" s="85"/>
      <c r="C259" s="85"/>
      <c r="E259" s="85"/>
      <c r="F259" s="85"/>
      <c r="G259" t="str">
        <f t="shared" si="12"/>
        <v/>
      </c>
      <c r="H259" s="86" t="str">
        <f t="shared" si="13"/>
        <v/>
      </c>
      <c r="I259" s="86" t="str">
        <f t="shared" si="14"/>
        <v/>
      </c>
      <c r="K259" s="89" t="str">
        <f t="shared" si="16"/>
        <v/>
      </c>
      <c r="L259" s="85"/>
    </row>
    <row r="260" spans="1:12" x14ac:dyDescent="0.35">
      <c r="A260" s="85"/>
      <c r="B260" s="85"/>
      <c r="C260" s="85"/>
      <c r="E260" s="85"/>
      <c r="F260" s="85"/>
      <c r="G260" t="str">
        <f t="shared" si="12"/>
        <v/>
      </c>
      <c r="H260" s="86" t="str">
        <f t="shared" si="13"/>
        <v/>
      </c>
      <c r="I260" s="86" t="str">
        <f t="shared" si="14"/>
        <v/>
      </c>
      <c r="K260" s="89" t="str">
        <f t="shared" si="16"/>
        <v/>
      </c>
      <c r="L260" s="85"/>
    </row>
    <row r="261" spans="1:12" x14ac:dyDescent="0.35">
      <c r="A261" s="85"/>
      <c r="B261" s="85"/>
      <c r="C261" s="85"/>
      <c r="E261" s="85"/>
      <c r="F261" s="85"/>
      <c r="G261" t="str">
        <f t="shared" si="12"/>
        <v/>
      </c>
      <c r="H261" s="86" t="str">
        <f t="shared" si="13"/>
        <v/>
      </c>
      <c r="I261" s="86" t="str">
        <f t="shared" si="14"/>
        <v/>
      </c>
      <c r="K261" s="89" t="str">
        <f t="shared" si="16"/>
        <v/>
      </c>
      <c r="L261" s="85"/>
    </row>
    <row r="262" spans="1:12" x14ac:dyDescent="0.35">
      <c r="A262" s="85"/>
      <c r="B262" s="85"/>
      <c r="C262" s="85"/>
      <c r="E262" s="85"/>
      <c r="F262" s="85"/>
      <c r="G262" t="str">
        <f t="shared" si="12"/>
        <v/>
      </c>
      <c r="H262" s="86" t="str">
        <f t="shared" si="13"/>
        <v/>
      </c>
      <c r="I262" s="86" t="str">
        <f t="shared" si="14"/>
        <v/>
      </c>
      <c r="K262" s="89" t="str">
        <f t="shared" si="16"/>
        <v/>
      </c>
      <c r="L262" s="85"/>
    </row>
    <row r="263" spans="1:12" x14ac:dyDescent="0.35">
      <c r="A263" s="85"/>
      <c r="B263" s="85"/>
      <c r="C263" s="85"/>
      <c r="E263" s="85"/>
      <c r="F263" s="85"/>
      <c r="G263" t="str">
        <f t="shared" ref="G263:G326" si="17">IF(OR(ISBLANK(E263),ISBLANK(F263)),IF(OR(D263="ALI",D263="AIE"),"B",IF(ISBLANK(D263),"","M")),IF(D263="EE",IF(F263&gt;=3,IF(E263&gt;=5,"A","M"),IF(F263=2,IF(E263&gt;=16,"A",IF(E263&lt;=4,"B","M")),IF(E263&lt;=15,"B","M"))),IF(OR(D263="SE",D263="CE"),IF(F263&gt;=4,IF(E263&gt;=6,"A","M"),IF(F263&gt;=2,IF(E263&gt;=20,"A",IF(E263&lt;=5,"B","M")),IF(E263&lt;=19,"B","M"))),IF(OR(D263="ALI",D263="AIE"),IF(F263&gt;=6,IF(E263&gt;=20,"A","M"),IF(F263&gt;=2,IF(E263&gt;=51,"A",IF(E263&lt;=19,"B","M")),IF(E263&lt;=50,"B","M")))))))</f>
        <v/>
      </c>
      <c r="H263" s="86" t="str">
        <f t="shared" ref="H263:H326" si="18">IF($G263="B","Baixa",IF($G263="M","Média",IF($G263="","","Alta")))</f>
        <v/>
      </c>
      <c r="I263" s="86" t="str">
        <f t="shared" ref="I263:I326" si="19">IF(ISBLANK(D263),"",IF(D263="ALI",IF(G263="B",7,IF(G263="M",10,15)),IF(D263="AIE",IF(G263="B",5,IF(G263="M",7,10)),IF(D263="SE",IF(G263="B",4,IF(G263="M",5,7)),IF(OR(D263="EE",D263="CE"),IF(G263="B",3,IF(G263="M",4,6)))))))</f>
        <v/>
      </c>
      <c r="K263" s="89" t="str">
        <f t="shared" si="16"/>
        <v/>
      </c>
      <c r="L263" s="85"/>
    </row>
    <row r="264" spans="1:12" x14ac:dyDescent="0.35">
      <c r="A264" s="85"/>
      <c r="B264" s="85"/>
      <c r="C264" s="85"/>
      <c r="E264" s="85"/>
      <c r="F264" s="85"/>
      <c r="G264" t="str">
        <f t="shared" si="17"/>
        <v/>
      </c>
      <c r="H264" s="86" t="str">
        <f t="shared" si="18"/>
        <v/>
      </c>
      <c r="I264" s="86" t="str">
        <f t="shared" si="19"/>
        <v/>
      </c>
      <c r="K264" s="89" t="str">
        <f t="shared" si="16"/>
        <v/>
      </c>
      <c r="L264" s="85"/>
    </row>
    <row r="265" spans="1:12" x14ac:dyDescent="0.35">
      <c r="A265" s="85"/>
      <c r="B265" s="85"/>
      <c r="C265" s="85"/>
      <c r="E265" s="85"/>
      <c r="F265" s="85"/>
      <c r="G265" t="str">
        <f t="shared" si="17"/>
        <v/>
      </c>
      <c r="H265" s="86" t="str">
        <f t="shared" si="18"/>
        <v/>
      </c>
      <c r="I265" s="86" t="str">
        <f t="shared" si="19"/>
        <v/>
      </c>
      <c r="K265" s="89" t="str">
        <f t="shared" si="16"/>
        <v/>
      </c>
      <c r="L265" s="85"/>
    </row>
    <row r="266" spans="1:12" x14ac:dyDescent="0.35">
      <c r="A266" s="85"/>
      <c r="B266" s="85"/>
      <c r="C266" s="85"/>
      <c r="E266" s="85"/>
      <c r="F266" s="85"/>
      <c r="G266" t="str">
        <f t="shared" si="17"/>
        <v/>
      </c>
      <c r="H266" s="86" t="str">
        <f t="shared" si="18"/>
        <v/>
      </c>
      <c r="I266" s="86" t="str">
        <f t="shared" si="19"/>
        <v/>
      </c>
      <c r="K266" s="89" t="str">
        <f t="shared" si="16"/>
        <v/>
      </c>
      <c r="L266" s="85"/>
    </row>
    <row r="267" spans="1:12" x14ac:dyDescent="0.35">
      <c r="A267" s="85"/>
      <c r="B267" s="85"/>
      <c r="C267" s="85"/>
      <c r="E267" s="85"/>
      <c r="F267" s="85"/>
      <c r="G267" t="str">
        <f t="shared" si="17"/>
        <v/>
      </c>
      <c r="H267" s="86" t="str">
        <f t="shared" si="18"/>
        <v/>
      </c>
      <c r="I267" s="86" t="str">
        <f t="shared" si="19"/>
        <v/>
      </c>
      <c r="K267" s="89" t="str">
        <f t="shared" si="16"/>
        <v/>
      </c>
      <c r="L267" s="85"/>
    </row>
    <row r="268" spans="1:12" x14ac:dyDescent="0.35">
      <c r="A268" s="85"/>
      <c r="B268" s="85"/>
      <c r="C268" s="85"/>
      <c r="E268" s="85"/>
      <c r="F268" s="85"/>
      <c r="G268" t="str">
        <f t="shared" si="17"/>
        <v/>
      </c>
      <c r="H268" s="86" t="str">
        <f t="shared" si="18"/>
        <v/>
      </c>
      <c r="I268" s="86" t="str">
        <f t="shared" si="19"/>
        <v/>
      </c>
      <c r="K268" s="89" t="str">
        <f t="shared" si="16"/>
        <v/>
      </c>
      <c r="L268" s="85"/>
    </row>
    <row r="269" spans="1:12" x14ac:dyDescent="0.35">
      <c r="A269" s="85"/>
      <c r="B269" s="85"/>
      <c r="C269" s="85"/>
      <c r="E269" s="85"/>
      <c r="F269" s="85"/>
      <c r="G269" t="str">
        <f t="shared" si="17"/>
        <v/>
      </c>
      <c r="H269" s="86" t="str">
        <f t="shared" si="18"/>
        <v/>
      </c>
      <c r="I269" s="86" t="str">
        <f t="shared" si="19"/>
        <v/>
      </c>
      <c r="K269" s="89" t="str">
        <f t="shared" si="16"/>
        <v/>
      </c>
      <c r="L269" s="85"/>
    </row>
    <row r="270" spans="1:12" x14ac:dyDescent="0.35">
      <c r="A270" s="85"/>
      <c r="B270" s="85"/>
      <c r="C270" s="85"/>
      <c r="E270" s="85"/>
      <c r="F270" s="85"/>
      <c r="G270" t="str">
        <f t="shared" si="17"/>
        <v/>
      </c>
      <c r="H270" s="86" t="str">
        <f t="shared" si="18"/>
        <v/>
      </c>
      <c r="I270" s="86" t="str">
        <f t="shared" si="19"/>
        <v/>
      </c>
      <c r="K270" s="89" t="str">
        <f t="shared" si="16"/>
        <v/>
      </c>
      <c r="L270" s="85"/>
    </row>
    <row r="271" spans="1:12" x14ac:dyDescent="0.35">
      <c r="A271" s="85"/>
      <c r="B271" s="85"/>
      <c r="C271" s="85"/>
      <c r="E271" s="85"/>
      <c r="F271" s="85"/>
      <c r="G271" t="str">
        <f t="shared" si="17"/>
        <v/>
      </c>
      <c r="H271" s="86" t="str">
        <f t="shared" si="18"/>
        <v/>
      </c>
      <c r="I271" s="86" t="str">
        <f t="shared" si="19"/>
        <v/>
      </c>
      <c r="K271" s="89" t="str">
        <f t="shared" si="16"/>
        <v/>
      </c>
      <c r="L271" s="85"/>
    </row>
    <row r="272" spans="1:12" x14ac:dyDescent="0.35">
      <c r="A272" s="85"/>
      <c r="B272" s="85"/>
      <c r="C272" s="85"/>
      <c r="E272" s="85"/>
      <c r="F272" s="85"/>
      <c r="G272" t="str">
        <f t="shared" si="17"/>
        <v/>
      </c>
      <c r="H272" s="86" t="str">
        <f t="shared" si="18"/>
        <v/>
      </c>
      <c r="I272" s="86" t="str">
        <f t="shared" si="19"/>
        <v/>
      </c>
      <c r="K272" s="89" t="str">
        <f t="shared" si="16"/>
        <v/>
      </c>
      <c r="L272" s="85"/>
    </row>
    <row r="273" spans="1:12" x14ac:dyDescent="0.35">
      <c r="A273" s="85"/>
      <c r="B273" s="85"/>
      <c r="C273" s="85"/>
      <c r="E273" s="85"/>
      <c r="F273" s="85"/>
      <c r="G273" t="str">
        <f t="shared" si="17"/>
        <v/>
      </c>
      <c r="H273" s="86" t="str">
        <f t="shared" si="18"/>
        <v/>
      </c>
      <c r="I273" s="86" t="str">
        <f t="shared" si="19"/>
        <v/>
      </c>
      <c r="K273" s="89" t="str">
        <f t="shared" si="16"/>
        <v/>
      </c>
      <c r="L273" s="85"/>
    </row>
    <row r="274" spans="1:12" x14ac:dyDescent="0.35">
      <c r="A274" s="85"/>
      <c r="B274" s="85"/>
      <c r="C274" s="85"/>
      <c r="E274" s="85"/>
      <c r="F274" s="85"/>
      <c r="G274" t="str">
        <f t="shared" si="17"/>
        <v/>
      </c>
      <c r="H274" s="86" t="str">
        <f t="shared" si="18"/>
        <v/>
      </c>
      <c r="I274" s="86" t="str">
        <f t="shared" si="19"/>
        <v/>
      </c>
      <c r="K274" s="89" t="str">
        <f t="shared" si="16"/>
        <v/>
      </c>
      <c r="L274" s="85"/>
    </row>
    <row r="275" spans="1:12" x14ac:dyDescent="0.35">
      <c r="A275" s="85"/>
      <c r="B275" s="85"/>
      <c r="C275" s="85"/>
      <c r="E275" s="85"/>
      <c r="F275" s="85"/>
      <c r="G275" t="str">
        <f t="shared" si="17"/>
        <v/>
      </c>
      <c r="H275" s="86" t="str">
        <f t="shared" si="18"/>
        <v/>
      </c>
      <c r="I275" s="86" t="str">
        <f t="shared" si="19"/>
        <v/>
      </c>
      <c r="K275" s="89" t="str">
        <f t="shared" si="16"/>
        <v/>
      </c>
      <c r="L275" s="85"/>
    </row>
    <row r="276" spans="1:12" x14ac:dyDescent="0.35">
      <c r="A276" s="85"/>
      <c r="B276" s="85"/>
      <c r="C276" s="85"/>
      <c r="E276" s="85"/>
      <c r="F276" s="85"/>
      <c r="G276" t="str">
        <f t="shared" si="17"/>
        <v/>
      </c>
      <c r="H276" s="86" t="str">
        <f t="shared" si="18"/>
        <v/>
      </c>
      <c r="I276" s="86" t="str">
        <f t="shared" si="19"/>
        <v/>
      </c>
      <c r="K276" s="89" t="str">
        <f t="shared" si="16"/>
        <v/>
      </c>
      <c r="L276" s="85"/>
    </row>
    <row r="277" spans="1:12" x14ac:dyDescent="0.35">
      <c r="A277" s="85"/>
      <c r="B277" s="85"/>
      <c r="C277" s="85"/>
      <c r="E277" s="85"/>
      <c r="F277" s="85"/>
      <c r="G277" t="str">
        <f t="shared" si="17"/>
        <v/>
      </c>
      <c r="H277" s="86" t="str">
        <f t="shared" si="18"/>
        <v/>
      </c>
      <c r="I277" s="86" t="str">
        <f t="shared" si="19"/>
        <v/>
      </c>
      <c r="K277" s="89" t="str">
        <f t="shared" si="16"/>
        <v/>
      </c>
      <c r="L277" s="85"/>
    </row>
    <row r="278" spans="1:12" x14ac:dyDescent="0.35">
      <c r="A278" s="85"/>
      <c r="B278" s="85"/>
      <c r="C278" s="85"/>
      <c r="E278" s="85"/>
      <c r="F278" s="85"/>
      <c r="G278" t="str">
        <f t="shared" si="17"/>
        <v/>
      </c>
      <c r="H278" s="86" t="str">
        <f t="shared" si="18"/>
        <v/>
      </c>
      <c r="I278" s="86" t="str">
        <f t="shared" si="19"/>
        <v/>
      </c>
      <c r="K278" s="89" t="str">
        <f t="shared" si="16"/>
        <v/>
      </c>
      <c r="L278" s="85"/>
    </row>
    <row r="279" spans="1:12" x14ac:dyDescent="0.35">
      <c r="A279" s="85"/>
      <c r="B279" s="85"/>
      <c r="C279" s="85"/>
      <c r="E279" s="85"/>
      <c r="F279" s="85"/>
      <c r="G279" t="str">
        <f t="shared" si="17"/>
        <v/>
      </c>
      <c r="H279" s="86" t="str">
        <f t="shared" si="18"/>
        <v/>
      </c>
      <c r="I279" s="86" t="str">
        <f t="shared" si="19"/>
        <v/>
      </c>
      <c r="K279" s="89" t="str">
        <f t="shared" si="16"/>
        <v/>
      </c>
      <c r="L279" s="85"/>
    </row>
    <row r="280" spans="1:12" x14ac:dyDescent="0.35">
      <c r="A280" s="85"/>
      <c r="B280" s="85"/>
      <c r="C280" s="85"/>
      <c r="E280" s="85"/>
      <c r="F280" s="85"/>
      <c r="G280" t="str">
        <f t="shared" si="17"/>
        <v/>
      </c>
      <c r="H280" s="86" t="str">
        <f t="shared" si="18"/>
        <v/>
      </c>
      <c r="I280" s="86" t="str">
        <f t="shared" si="19"/>
        <v/>
      </c>
      <c r="K280" s="89" t="str">
        <f t="shared" si="16"/>
        <v/>
      </c>
      <c r="L280" s="85"/>
    </row>
    <row r="281" spans="1:12" x14ac:dyDescent="0.35">
      <c r="A281" s="85"/>
      <c r="B281" s="85"/>
      <c r="C281" s="85"/>
      <c r="E281" s="85"/>
      <c r="F281" s="85"/>
      <c r="G281" t="str">
        <f t="shared" si="17"/>
        <v/>
      </c>
      <c r="H281" s="86" t="str">
        <f t="shared" si="18"/>
        <v/>
      </c>
      <c r="I281" s="86" t="str">
        <f t="shared" si="19"/>
        <v/>
      </c>
      <c r="K281" s="89" t="str">
        <f t="shared" si="16"/>
        <v/>
      </c>
      <c r="L281" s="85"/>
    </row>
    <row r="282" spans="1:12" x14ac:dyDescent="0.35">
      <c r="A282" s="85"/>
      <c r="B282" s="85"/>
      <c r="C282" s="85"/>
      <c r="E282" s="85"/>
      <c r="F282" s="85"/>
      <c r="G282" t="str">
        <f t="shared" si="17"/>
        <v/>
      </c>
      <c r="H282" s="86" t="str">
        <f t="shared" si="18"/>
        <v/>
      </c>
      <c r="I282" s="86" t="str">
        <f t="shared" si="19"/>
        <v/>
      </c>
      <c r="K282" s="89" t="str">
        <f t="shared" si="16"/>
        <v/>
      </c>
      <c r="L282" s="85"/>
    </row>
    <row r="283" spans="1:12" x14ac:dyDescent="0.35">
      <c r="A283" s="85"/>
      <c r="B283" s="85"/>
      <c r="C283" s="85"/>
      <c r="E283" s="85"/>
      <c r="F283" s="85"/>
      <c r="G283" t="str">
        <f t="shared" si="17"/>
        <v/>
      </c>
      <c r="H283" s="86" t="str">
        <f t="shared" si="18"/>
        <v/>
      </c>
      <c r="I283" s="86" t="str">
        <f t="shared" si="19"/>
        <v/>
      </c>
      <c r="K283" s="89" t="str">
        <f t="shared" si="16"/>
        <v/>
      </c>
      <c r="L283" s="85"/>
    </row>
    <row r="284" spans="1:12" x14ac:dyDescent="0.35">
      <c r="A284" s="85"/>
      <c r="B284" s="85"/>
      <c r="C284" s="85"/>
      <c r="E284" s="85"/>
      <c r="F284" s="85"/>
      <c r="G284" t="str">
        <f t="shared" si="17"/>
        <v/>
      </c>
      <c r="H284" s="86" t="str">
        <f t="shared" si="18"/>
        <v/>
      </c>
      <c r="I284" s="86" t="str">
        <f t="shared" si="19"/>
        <v/>
      </c>
      <c r="K284" s="89" t="str">
        <f t="shared" si="16"/>
        <v/>
      </c>
      <c r="L284" s="85"/>
    </row>
    <row r="285" spans="1:12" x14ac:dyDescent="0.35">
      <c r="A285" s="85"/>
      <c r="B285" s="85"/>
      <c r="C285" s="85"/>
      <c r="E285" s="85"/>
      <c r="F285" s="85"/>
      <c r="G285" t="str">
        <f t="shared" si="17"/>
        <v/>
      </c>
      <c r="H285" s="86" t="str">
        <f t="shared" si="18"/>
        <v/>
      </c>
      <c r="I285" s="86" t="str">
        <f t="shared" si="19"/>
        <v/>
      </c>
      <c r="K285" s="89" t="str">
        <f t="shared" si="16"/>
        <v/>
      </c>
      <c r="L285" s="85"/>
    </row>
    <row r="286" spans="1:12" x14ac:dyDescent="0.35">
      <c r="A286" s="85"/>
      <c r="B286" s="85"/>
      <c r="C286" s="85"/>
      <c r="E286" s="85"/>
      <c r="F286" s="85"/>
      <c r="G286" t="str">
        <f t="shared" si="17"/>
        <v/>
      </c>
      <c r="H286" s="86" t="str">
        <f t="shared" si="18"/>
        <v/>
      </c>
      <c r="I286" s="86" t="str">
        <f t="shared" si="19"/>
        <v/>
      </c>
      <c r="K286" s="89" t="str">
        <f t="shared" si="16"/>
        <v/>
      </c>
      <c r="L286" s="85"/>
    </row>
    <row r="287" spans="1:12" x14ac:dyDescent="0.35">
      <c r="A287" s="85"/>
      <c r="B287" s="85"/>
      <c r="C287" s="85"/>
      <c r="E287" s="85"/>
      <c r="F287" s="85"/>
      <c r="G287" t="str">
        <f t="shared" si="17"/>
        <v/>
      </c>
      <c r="H287" s="86" t="str">
        <f t="shared" si="18"/>
        <v/>
      </c>
      <c r="I287" s="86" t="str">
        <f t="shared" si="19"/>
        <v/>
      </c>
      <c r="K287" s="89" t="str">
        <f t="shared" si="16"/>
        <v/>
      </c>
      <c r="L287" s="85"/>
    </row>
    <row r="288" spans="1:12" x14ac:dyDescent="0.35">
      <c r="A288" s="85"/>
      <c r="B288" s="85"/>
      <c r="C288" s="85"/>
      <c r="E288" s="85"/>
      <c r="F288" s="85"/>
      <c r="G288" t="str">
        <f t="shared" si="17"/>
        <v/>
      </c>
      <c r="H288" s="86" t="str">
        <f t="shared" si="18"/>
        <v/>
      </c>
      <c r="I288" s="86" t="str">
        <f t="shared" si="19"/>
        <v/>
      </c>
      <c r="K288" s="89" t="str">
        <f t="shared" si="16"/>
        <v/>
      </c>
      <c r="L288" s="85"/>
    </row>
    <row r="289" spans="1:12" x14ac:dyDescent="0.35">
      <c r="A289" s="85"/>
      <c r="B289" s="85"/>
      <c r="C289" s="85"/>
      <c r="E289" s="85"/>
      <c r="F289" s="85"/>
      <c r="G289" t="str">
        <f t="shared" si="17"/>
        <v/>
      </c>
      <c r="H289" s="86" t="str">
        <f t="shared" si="18"/>
        <v/>
      </c>
      <c r="I289" s="86" t="str">
        <f t="shared" si="19"/>
        <v/>
      </c>
      <c r="K289" s="89" t="str">
        <f t="shared" si="16"/>
        <v/>
      </c>
      <c r="L289" s="85"/>
    </row>
    <row r="290" spans="1:12" x14ac:dyDescent="0.35">
      <c r="A290" s="85"/>
      <c r="B290" s="85"/>
      <c r="C290" s="85"/>
      <c r="E290" s="85"/>
      <c r="F290" s="85"/>
      <c r="G290" t="str">
        <f t="shared" si="17"/>
        <v/>
      </c>
      <c r="H290" s="86" t="str">
        <f t="shared" si="18"/>
        <v/>
      </c>
      <c r="I290" s="86" t="str">
        <f t="shared" si="19"/>
        <v/>
      </c>
      <c r="K290" s="89" t="str">
        <f t="shared" si="16"/>
        <v/>
      </c>
      <c r="L290" s="85"/>
    </row>
    <row r="291" spans="1:12" x14ac:dyDescent="0.35">
      <c r="A291" s="85"/>
      <c r="B291" s="85"/>
      <c r="C291" s="85"/>
      <c r="E291" s="85"/>
      <c r="F291" s="85"/>
      <c r="G291" t="str">
        <f t="shared" si="17"/>
        <v/>
      </c>
      <c r="H291" s="86" t="str">
        <f t="shared" si="18"/>
        <v/>
      </c>
      <c r="I291" s="86" t="str">
        <f t="shared" si="19"/>
        <v/>
      </c>
      <c r="K291" s="89" t="str">
        <f t="shared" si="16"/>
        <v/>
      </c>
      <c r="L291" s="85"/>
    </row>
    <row r="292" spans="1:12" x14ac:dyDescent="0.35">
      <c r="A292" s="85"/>
      <c r="B292" s="85"/>
      <c r="C292" s="85"/>
      <c r="E292" s="85"/>
      <c r="F292" s="85"/>
      <c r="G292" t="str">
        <f t="shared" si="17"/>
        <v/>
      </c>
      <c r="H292" s="86" t="str">
        <f t="shared" si="18"/>
        <v/>
      </c>
      <c r="I292" s="86" t="str">
        <f t="shared" si="19"/>
        <v/>
      </c>
      <c r="K292" s="89" t="str">
        <f t="shared" si="16"/>
        <v/>
      </c>
      <c r="L292" s="85"/>
    </row>
    <row r="293" spans="1:12" x14ac:dyDescent="0.35">
      <c r="A293" s="85"/>
      <c r="B293" s="85"/>
      <c r="C293" s="85"/>
      <c r="E293" s="85"/>
      <c r="F293" s="85"/>
      <c r="G293" t="str">
        <f t="shared" si="17"/>
        <v/>
      </c>
      <c r="H293" s="86" t="str">
        <f t="shared" si="18"/>
        <v/>
      </c>
      <c r="I293" s="86" t="str">
        <f t="shared" si="19"/>
        <v/>
      </c>
      <c r="K293" s="89" t="str">
        <f t="shared" si="16"/>
        <v/>
      </c>
      <c r="L293" s="85"/>
    </row>
    <row r="294" spans="1:12" x14ac:dyDescent="0.35">
      <c r="A294" s="85"/>
      <c r="B294" s="85"/>
      <c r="C294" s="85"/>
      <c r="E294" s="85"/>
      <c r="F294" s="85"/>
      <c r="G294" t="str">
        <f t="shared" si="17"/>
        <v/>
      </c>
      <c r="H294" s="86" t="str">
        <f t="shared" si="18"/>
        <v/>
      </c>
      <c r="I294" s="86" t="str">
        <f t="shared" si="19"/>
        <v/>
      </c>
      <c r="K294" s="89" t="str">
        <f t="shared" si="16"/>
        <v/>
      </c>
      <c r="L294" s="85"/>
    </row>
    <row r="295" spans="1:12" x14ac:dyDescent="0.35">
      <c r="A295" s="85"/>
      <c r="B295" s="85"/>
      <c r="C295" s="85"/>
      <c r="E295" s="85"/>
      <c r="F295" s="85"/>
      <c r="G295" t="str">
        <f t="shared" si="17"/>
        <v/>
      </c>
      <c r="H295" s="86" t="str">
        <f t="shared" si="18"/>
        <v/>
      </c>
      <c r="I295" s="86" t="str">
        <f t="shared" si="19"/>
        <v/>
      </c>
      <c r="K295" s="89" t="str">
        <f t="shared" si="16"/>
        <v/>
      </c>
      <c r="L295" s="85"/>
    </row>
    <row r="296" spans="1:12" x14ac:dyDescent="0.35">
      <c r="A296" s="85"/>
      <c r="B296" s="85"/>
      <c r="C296" s="85"/>
      <c r="E296" s="85"/>
      <c r="F296" s="85"/>
      <c r="G296" t="str">
        <f t="shared" si="17"/>
        <v/>
      </c>
      <c r="H296" s="86" t="str">
        <f t="shared" si="18"/>
        <v/>
      </c>
      <c r="I296" s="86" t="str">
        <f t="shared" si="19"/>
        <v/>
      </c>
      <c r="K296" s="89" t="str">
        <f t="shared" si="16"/>
        <v/>
      </c>
      <c r="L296" s="85"/>
    </row>
    <row r="297" spans="1:12" x14ac:dyDescent="0.35">
      <c r="A297" s="85"/>
      <c r="B297" s="85"/>
      <c r="C297" s="85"/>
      <c r="E297" s="85"/>
      <c r="F297" s="85"/>
      <c r="G297" t="str">
        <f t="shared" si="17"/>
        <v/>
      </c>
      <c r="H297" s="86" t="str">
        <f t="shared" si="18"/>
        <v/>
      </c>
      <c r="I297" s="86" t="str">
        <f t="shared" si="19"/>
        <v/>
      </c>
      <c r="K297" s="89" t="str">
        <f t="shared" si="16"/>
        <v/>
      </c>
      <c r="L297" s="85"/>
    </row>
    <row r="298" spans="1:12" x14ac:dyDescent="0.35">
      <c r="A298" s="85"/>
      <c r="B298" s="85"/>
      <c r="C298" s="85"/>
      <c r="E298" s="85"/>
      <c r="F298" s="85"/>
      <c r="G298" t="str">
        <f t="shared" si="17"/>
        <v/>
      </c>
      <c r="H298" s="86" t="str">
        <f t="shared" si="18"/>
        <v/>
      </c>
      <c r="I298" s="86" t="str">
        <f t="shared" si="19"/>
        <v/>
      </c>
      <c r="K298" s="89" t="str">
        <f t="shared" si="16"/>
        <v/>
      </c>
      <c r="L298" s="85"/>
    </row>
    <row r="299" spans="1:12" x14ac:dyDescent="0.35">
      <c r="A299" s="85"/>
      <c r="B299" s="85"/>
      <c r="C299" s="85"/>
      <c r="E299" s="85"/>
      <c r="F299" s="85"/>
      <c r="G299" t="str">
        <f t="shared" si="17"/>
        <v/>
      </c>
      <c r="H299" s="86" t="str">
        <f t="shared" si="18"/>
        <v/>
      </c>
      <c r="I299" s="86" t="str">
        <f t="shared" si="19"/>
        <v/>
      </c>
      <c r="K299" s="89" t="str">
        <f t="shared" si="16"/>
        <v/>
      </c>
      <c r="L299" s="85"/>
    </row>
    <row r="300" spans="1:12" x14ac:dyDescent="0.35">
      <c r="A300" s="85"/>
      <c r="B300" s="85"/>
      <c r="C300" s="85"/>
      <c r="E300" s="85"/>
      <c r="F300" s="85"/>
      <c r="G300" t="str">
        <f t="shared" si="17"/>
        <v/>
      </c>
      <c r="H300" s="86" t="str">
        <f t="shared" si="18"/>
        <v/>
      </c>
      <c r="I300" s="86" t="str">
        <f t="shared" si="19"/>
        <v/>
      </c>
      <c r="K300" s="89" t="str">
        <f t="shared" si="16"/>
        <v/>
      </c>
      <c r="L300" s="85"/>
    </row>
    <row r="301" spans="1:12" x14ac:dyDescent="0.35">
      <c r="A301" s="85"/>
      <c r="B301" s="85"/>
      <c r="C301" s="85"/>
      <c r="E301" s="85"/>
      <c r="F301" s="85"/>
      <c r="G301" t="str">
        <f t="shared" si="17"/>
        <v/>
      </c>
      <c r="H301" s="86" t="str">
        <f t="shared" si="18"/>
        <v/>
      </c>
      <c r="I301" s="86" t="str">
        <f t="shared" si="19"/>
        <v/>
      </c>
      <c r="K301" s="89" t="str">
        <f t="shared" si="16"/>
        <v/>
      </c>
      <c r="L301" s="85"/>
    </row>
    <row r="302" spans="1:12" x14ac:dyDescent="0.35">
      <c r="A302" s="85"/>
      <c r="B302" s="85"/>
      <c r="C302" s="85"/>
      <c r="E302" s="85"/>
      <c r="F302" s="85"/>
      <c r="G302" t="str">
        <f t="shared" si="17"/>
        <v/>
      </c>
      <c r="H302" s="86" t="str">
        <f t="shared" si="18"/>
        <v/>
      </c>
      <c r="I302" s="86" t="str">
        <f t="shared" si="19"/>
        <v/>
      </c>
      <c r="K302" s="89" t="str">
        <f t="shared" si="16"/>
        <v/>
      </c>
      <c r="L302" s="85"/>
    </row>
    <row r="303" spans="1:12" x14ac:dyDescent="0.35">
      <c r="A303" s="85"/>
      <c r="B303" s="85"/>
      <c r="C303" s="85"/>
      <c r="E303" s="85"/>
      <c r="F303" s="85"/>
      <c r="G303" t="str">
        <f t="shared" si="17"/>
        <v/>
      </c>
      <c r="H303" s="86" t="str">
        <f t="shared" si="18"/>
        <v/>
      </c>
      <c r="I303" s="86" t="str">
        <f t="shared" si="19"/>
        <v/>
      </c>
      <c r="K303" s="89" t="str">
        <f t="shared" si="16"/>
        <v/>
      </c>
      <c r="L303" s="85"/>
    </row>
    <row r="304" spans="1:12" x14ac:dyDescent="0.35">
      <c r="A304" s="85"/>
      <c r="B304" s="85"/>
      <c r="C304" s="85"/>
      <c r="E304" s="85"/>
      <c r="F304" s="85"/>
      <c r="G304" t="str">
        <f t="shared" si="17"/>
        <v/>
      </c>
      <c r="H304" s="86" t="str">
        <f t="shared" si="18"/>
        <v/>
      </c>
      <c r="I304" s="86" t="str">
        <f t="shared" si="19"/>
        <v/>
      </c>
      <c r="K304" s="89" t="str">
        <f t="shared" si="16"/>
        <v/>
      </c>
      <c r="L304" s="85"/>
    </row>
    <row r="305" spans="1:12" x14ac:dyDescent="0.35">
      <c r="A305" s="85"/>
      <c r="B305" s="85"/>
      <c r="C305" s="85"/>
      <c r="E305" s="85"/>
      <c r="F305" s="85"/>
      <c r="G305" t="str">
        <f t="shared" si="17"/>
        <v/>
      </c>
      <c r="H305" s="86" t="str">
        <f t="shared" si="18"/>
        <v/>
      </c>
      <c r="I305" s="86" t="str">
        <f t="shared" si="19"/>
        <v/>
      </c>
      <c r="K305" s="89" t="str">
        <f t="shared" si="16"/>
        <v/>
      </c>
      <c r="L305" s="85"/>
    </row>
    <row r="306" spans="1:12" x14ac:dyDescent="0.35">
      <c r="A306" s="85"/>
      <c r="B306" s="85"/>
      <c r="C306" s="85"/>
      <c r="E306" s="85"/>
      <c r="F306" s="85"/>
      <c r="G306" t="str">
        <f t="shared" si="17"/>
        <v/>
      </c>
      <c r="H306" s="86" t="str">
        <f t="shared" si="18"/>
        <v/>
      </c>
      <c r="I306" s="86" t="str">
        <f t="shared" si="19"/>
        <v/>
      </c>
      <c r="K306" s="89" t="str">
        <f t="shared" si="16"/>
        <v/>
      </c>
      <c r="L306" s="85"/>
    </row>
    <row r="307" spans="1:12" x14ac:dyDescent="0.35">
      <c r="A307" s="85"/>
      <c r="B307" s="85"/>
      <c r="C307" s="85"/>
      <c r="E307" s="85"/>
      <c r="F307" s="85"/>
      <c r="G307" t="str">
        <f t="shared" si="17"/>
        <v/>
      </c>
      <c r="H307" s="86" t="str">
        <f t="shared" si="18"/>
        <v/>
      </c>
      <c r="I307" s="86" t="str">
        <f t="shared" si="19"/>
        <v/>
      </c>
      <c r="K307" s="89" t="str">
        <f t="shared" si="16"/>
        <v/>
      </c>
      <c r="L307" s="85"/>
    </row>
    <row r="308" spans="1:12" x14ac:dyDescent="0.35">
      <c r="A308" s="85"/>
      <c r="B308" s="85"/>
      <c r="C308" s="85"/>
      <c r="E308" s="85"/>
      <c r="F308" s="85"/>
      <c r="G308" t="str">
        <f t="shared" si="17"/>
        <v/>
      </c>
      <c r="H308" s="86" t="str">
        <f t="shared" si="18"/>
        <v/>
      </c>
      <c r="I308" s="86" t="str">
        <f t="shared" si="19"/>
        <v/>
      </c>
      <c r="K308" s="89" t="str">
        <f t="shared" si="16"/>
        <v/>
      </c>
      <c r="L308" s="85"/>
    </row>
    <row r="309" spans="1:12" x14ac:dyDescent="0.35">
      <c r="A309" s="85"/>
      <c r="B309" s="85"/>
      <c r="C309" s="85"/>
      <c r="E309" s="85"/>
      <c r="F309" s="85"/>
      <c r="G309" t="str">
        <f t="shared" si="17"/>
        <v/>
      </c>
      <c r="H309" s="86" t="str">
        <f t="shared" si="18"/>
        <v/>
      </c>
      <c r="I309" s="86" t="str">
        <f t="shared" si="19"/>
        <v/>
      </c>
      <c r="K309" s="89" t="str">
        <f t="shared" si="16"/>
        <v/>
      </c>
      <c r="L309" s="85"/>
    </row>
    <row r="310" spans="1:12" x14ac:dyDescent="0.35">
      <c r="A310" s="85"/>
      <c r="B310" s="85"/>
      <c r="C310" s="85"/>
      <c r="E310" s="85"/>
      <c r="F310" s="85"/>
      <c r="G310" t="str">
        <f t="shared" si="17"/>
        <v/>
      </c>
      <c r="H310" s="86" t="str">
        <f t="shared" si="18"/>
        <v/>
      </c>
      <c r="I310" s="86" t="str">
        <f t="shared" si="19"/>
        <v/>
      </c>
      <c r="K310" s="89" t="str">
        <f t="shared" si="16"/>
        <v/>
      </c>
      <c r="L310" s="85"/>
    </row>
    <row r="311" spans="1:12" x14ac:dyDescent="0.35">
      <c r="A311" s="85"/>
      <c r="B311" s="85"/>
      <c r="C311" s="85"/>
      <c r="E311" s="85"/>
      <c r="F311" s="85"/>
      <c r="G311" t="str">
        <f t="shared" si="17"/>
        <v/>
      </c>
      <c r="H311" s="86" t="str">
        <f t="shared" si="18"/>
        <v/>
      </c>
      <c r="I311" s="86" t="str">
        <f t="shared" si="19"/>
        <v/>
      </c>
      <c r="K311" s="89" t="str">
        <f t="shared" si="16"/>
        <v/>
      </c>
      <c r="L311" s="85"/>
    </row>
    <row r="312" spans="1:12" x14ac:dyDescent="0.35">
      <c r="A312" s="85"/>
      <c r="B312" s="85"/>
      <c r="C312" s="85"/>
      <c r="E312" s="85"/>
      <c r="F312" s="85"/>
      <c r="G312" t="str">
        <f t="shared" si="17"/>
        <v/>
      </c>
      <c r="H312" s="86" t="str">
        <f t="shared" si="18"/>
        <v/>
      </c>
      <c r="I312" s="86" t="str">
        <f t="shared" si="19"/>
        <v/>
      </c>
      <c r="K312" s="89" t="str">
        <f t="shared" si="16"/>
        <v/>
      </c>
      <c r="L312" s="85"/>
    </row>
    <row r="313" spans="1:12" x14ac:dyDescent="0.35">
      <c r="A313" s="85"/>
      <c r="B313" s="85"/>
      <c r="C313" s="85"/>
      <c r="E313" s="85"/>
      <c r="F313" s="85"/>
      <c r="G313" t="str">
        <f t="shared" si="17"/>
        <v/>
      </c>
      <c r="H313" s="86" t="str">
        <f t="shared" si="18"/>
        <v/>
      </c>
      <c r="I313" s="86" t="str">
        <f t="shared" si="19"/>
        <v/>
      </c>
      <c r="K313" s="89" t="str">
        <f t="shared" si="16"/>
        <v/>
      </c>
      <c r="L313" s="85"/>
    </row>
    <row r="314" spans="1:12" x14ac:dyDescent="0.35">
      <c r="A314" s="85"/>
      <c r="B314" s="85"/>
      <c r="C314" s="85"/>
      <c r="E314" s="85"/>
      <c r="F314" s="85"/>
      <c r="G314" t="str">
        <f t="shared" si="17"/>
        <v/>
      </c>
      <c r="H314" s="86" t="str">
        <f t="shared" si="18"/>
        <v/>
      </c>
      <c r="I314" s="86" t="str">
        <f t="shared" si="19"/>
        <v/>
      </c>
      <c r="K314" s="89" t="str">
        <f t="shared" si="16"/>
        <v/>
      </c>
      <c r="L314" s="85"/>
    </row>
    <row r="315" spans="1:12" x14ac:dyDescent="0.35">
      <c r="A315" s="85"/>
      <c r="B315" s="85"/>
      <c r="C315" s="85"/>
      <c r="E315" s="85"/>
      <c r="F315" s="85"/>
      <c r="G315" t="str">
        <f t="shared" si="17"/>
        <v/>
      </c>
      <c r="H315" s="86" t="str">
        <f t="shared" si="18"/>
        <v/>
      </c>
      <c r="I315" s="86" t="str">
        <f t="shared" si="19"/>
        <v/>
      </c>
      <c r="K315" s="89" t="str">
        <f t="shared" si="16"/>
        <v/>
      </c>
      <c r="L315" s="85"/>
    </row>
    <row r="316" spans="1:12" x14ac:dyDescent="0.35">
      <c r="A316" s="85"/>
      <c r="B316" s="85"/>
      <c r="C316" s="85"/>
      <c r="E316" s="85"/>
      <c r="F316" s="85"/>
      <c r="G316" t="str">
        <f t="shared" si="17"/>
        <v/>
      </c>
      <c r="H316" s="86" t="str">
        <f t="shared" si="18"/>
        <v/>
      </c>
      <c r="I316" s="86" t="str">
        <f t="shared" si="19"/>
        <v/>
      </c>
      <c r="K316" s="89" t="str">
        <f t="shared" si="16"/>
        <v/>
      </c>
      <c r="L316" s="85"/>
    </row>
    <row r="317" spans="1:12" x14ac:dyDescent="0.35">
      <c r="A317" s="85"/>
      <c r="B317" s="85"/>
      <c r="C317" s="85"/>
      <c r="E317" s="85"/>
      <c r="F317" s="85"/>
      <c r="G317" t="str">
        <f t="shared" si="17"/>
        <v/>
      </c>
      <c r="H317" s="86" t="str">
        <f t="shared" si="18"/>
        <v/>
      </c>
      <c r="I317" s="86" t="str">
        <f t="shared" si="19"/>
        <v/>
      </c>
      <c r="K317" s="89" t="str">
        <f t="shared" si="16"/>
        <v/>
      </c>
      <c r="L317" s="85"/>
    </row>
    <row r="318" spans="1:12" x14ac:dyDescent="0.35">
      <c r="A318" s="85"/>
      <c r="B318" s="85"/>
      <c r="C318" s="85"/>
      <c r="E318" s="85"/>
      <c r="F318" s="85"/>
      <c r="G318" t="str">
        <f t="shared" si="17"/>
        <v/>
      </c>
      <c r="H318" s="86" t="str">
        <f t="shared" si="18"/>
        <v/>
      </c>
      <c r="I318" s="86" t="str">
        <f t="shared" si="19"/>
        <v/>
      </c>
      <c r="K318" s="89" t="str">
        <f t="shared" si="16"/>
        <v/>
      </c>
      <c r="L318" s="85"/>
    </row>
    <row r="319" spans="1:12" x14ac:dyDescent="0.35">
      <c r="A319" s="85"/>
      <c r="B319" s="85"/>
      <c r="C319" s="85"/>
      <c r="E319" s="85"/>
      <c r="F319" s="85"/>
      <c r="G319" t="str">
        <f t="shared" si="17"/>
        <v/>
      </c>
      <c r="H319" s="86" t="str">
        <f t="shared" si="18"/>
        <v/>
      </c>
      <c r="I319" s="86" t="str">
        <f t="shared" si="19"/>
        <v/>
      </c>
      <c r="K319" s="89" t="str">
        <f t="shared" si="16"/>
        <v/>
      </c>
      <c r="L319" s="85"/>
    </row>
    <row r="320" spans="1:12" x14ac:dyDescent="0.35">
      <c r="A320" s="85"/>
      <c r="B320" s="85"/>
      <c r="C320" s="85"/>
      <c r="E320" s="85"/>
      <c r="F320" s="85"/>
      <c r="G320" t="str">
        <f t="shared" si="17"/>
        <v/>
      </c>
      <c r="H320" s="86" t="str">
        <f t="shared" si="18"/>
        <v/>
      </c>
      <c r="I320" s="86" t="str">
        <f t="shared" si="19"/>
        <v/>
      </c>
      <c r="K320" s="89" t="str">
        <f t="shared" si="16"/>
        <v/>
      </c>
      <c r="L320" s="85"/>
    </row>
    <row r="321" spans="1:12" x14ac:dyDescent="0.35">
      <c r="A321" s="85"/>
      <c r="B321" s="85"/>
      <c r="C321" s="85"/>
      <c r="E321" s="85"/>
      <c r="F321" s="85"/>
      <c r="G321" t="str">
        <f t="shared" si="17"/>
        <v/>
      </c>
      <c r="H321" s="86" t="str">
        <f t="shared" si="18"/>
        <v/>
      </c>
      <c r="I321" s="86" t="str">
        <f t="shared" si="19"/>
        <v/>
      </c>
      <c r="K321" s="89" t="str">
        <f t="shared" ref="K321:K384" si="20">IF(I321="","",I321*J321)</f>
        <v/>
      </c>
      <c r="L321" s="85"/>
    </row>
    <row r="322" spans="1:12" x14ac:dyDescent="0.35">
      <c r="A322" s="85"/>
      <c r="B322" s="85"/>
      <c r="C322" s="85"/>
      <c r="E322" s="85"/>
      <c r="F322" s="85"/>
      <c r="G322" t="str">
        <f t="shared" si="17"/>
        <v/>
      </c>
      <c r="H322" s="86" t="str">
        <f t="shared" si="18"/>
        <v/>
      </c>
      <c r="I322" s="86" t="str">
        <f t="shared" si="19"/>
        <v/>
      </c>
      <c r="K322" s="89" t="str">
        <f t="shared" si="20"/>
        <v/>
      </c>
      <c r="L322" s="85"/>
    </row>
    <row r="323" spans="1:12" x14ac:dyDescent="0.35">
      <c r="A323" s="85"/>
      <c r="B323" s="85"/>
      <c r="C323" s="85"/>
      <c r="E323" s="85"/>
      <c r="F323" s="85"/>
      <c r="G323" t="str">
        <f t="shared" si="17"/>
        <v/>
      </c>
      <c r="H323" s="86" t="str">
        <f t="shared" si="18"/>
        <v/>
      </c>
      <c r="I323" s="86" t="str">
        <f t="shared" si="19"/>
        <v/>
      </c>
      <c r="K323" s="89" t="str">
        <f t="shared" si="20"/>
        <v/>
      </c>
      <c r="L323" s="85"/>
    </row>
    <row r="324" spans="1:12" x14ac:dyDescent="0.35">
      <c r="A324" s="85"/>
      <c r="B324" s="85"/>
      <c r="C324" s="85"/>
      <c r="E324" s="85"/>
      <c r="F324" s="85"/>
      <c r="G324" t="str">
        <f t="shared" si="17"/>
        <v/>
      </c>
      <c r="H324" s="86" t="str">
        <f t="shared" si="18"/>
        <v/>
      </c>
      <c r="I324" s="86" t="str">
        <f t="shared" si="19"/>
        <v/>
      </c>
      <c r="K324" s="89" t="str">
        <f t="shared" si="20"/>
        <v/>
      </c>
      <c r="L324" s="85"/>
    </row>
    <row r="325" spans="1:12" x14ac:dyDescent="0.35">
      <c r="A325" s="85"/>
      <c r="B325" s="85"/>
      <c r="C325" s="85"/>
      <c r="E325" s="85"/>
      <c r="F325" s="85"/>
      <c r="G325" t="str">
        <f t="shared" si="17"/>
        <v/>
      </c>
      <c r="H325" s="86" t="str">
        <f t="shared" si="18"/>
        <v/>
      </c>
      <c r="I325" s="86" t="str">
        <f t="shared" si="19"/>
        <v/>
      </c>
      <c r="K325" s="89" t="str">
        <f t="shared" si="20"/>
        <v/>
      </c>
      <c r="L325" s="85"/>
    </row>
    <row r="326" spans="1:12" x14ac:dyDescent="0.35">
      <c r="A326" s="85"/>
      <c r="B326" s="85"/>
      <c r="C326" s="85"/>
      <c r="E326" s="85"/>
      <c r="F326" s="85"/>
      <c r="G326" t="str">
        <f t="shared" si="17"/>
        <v/>
      </c>
      <c r="H326" s="86" t="str">
        <f t="shared" si="18"/>
        <v/>
      </c>
      <c r="I326" s="86" t="str">
        <f t="shared" si="19"/>
        <v/>
      </c>
      <c r="K326" s="89" t="str">
        <f t="shared" si="20"/>
        <v/>
      </c>
      <c r="L326" s="85"/>
    </row>
    <row r="327" spans="1:12" x14ac:dyDescent="0.35">
      <c r="A327" s="85"/>
      <c r="B327" s="85"/>
      <c r="C327" s="85"/>
      <c r="E327" s="85"/>
      <c r="F327" s="85"/>
      <c r="G327" t="str">
        <f t="shared" ref="G327:G390" si="21">IF(OR(ISBLANK(E327),ISBLANK(F327)),IF(OR(D327="ALI",D327="AIE"),"B",IF(ISBLANK(D327),"","M")),IF(D327="EE",IF(F327&gt;=3,IF(E327&gt;=5,"A","M"),IF(F327=2,IF(E327&gt;=16,"A",IF(E327&lt;=4,"B","M")),IF(E327&lt;=15,"B","M"))),IF(OR(D327="SE",D327="CE"),IF(F327&gt;=4,IF(E327&gt;=6,"A","M"),IF(F327&gt;=2,IF(E327&gt;=20,"A",IF(E327&lt;=5,"B","M")),IF(E327&lt;=19,"B","M"))),IF(OR(D327="ALI",D327="AIE"),IF(F327&gt;=6,IF(E327&gt;=20,"A","M"),IF(F327&gt;=2,IF(E327&gt;=51,"A",IF(E327&lt;=19,"B","M")),IF(E327&lt;=50,"B","M")))))))</f>
        <v/>
      </c>
      <c r="H327" s="86" t="str">
        <f t="shared" ref="H327:H390" si="22">IF($G327="B","Baixa",IF($G327="M","Média",IF($G327="","","Alta")))</f>
        <v/>
      </c>
      <c r="I327" s="86" t="str">
        <f t="shared" ref="I327:I390" si="23">IF(ISBLANK(D327),"",IF(D327="ALI",IF(G327="B",7,IF(G327="M",10,15)),IF(D327="AIE",IF(G327="B",5,IF(G327="M",7,10)),IF(D327="SE",IF(G327="B",4,IF(G327="M",5,7)),IF(OR(D327="EE",D327="CE"),IF(G327="B",3,IF(G327="M",4,6)))))))</f>
        <v/>
      </c>
      <c r="K327" s="89" t="str">
        <f t="shared" si="20"/>
        <v/>
      </c>
      <c r="L327" s="85"/>
    </row>
    <row r="328" spans="1:12" x14ac:dyDescent="0.35">
      <c r="A328" s="85"/>
      <c r="B328" s="85"/>
      <c r="C328" s="85"/>
      <c r="E328" s="85"/>
      <c r="F328" s="85"/>
      <c r="G328" t="str">
        <f t="shared" si="21"/>
        <v/>
      </c>
      <c r="H328" s="86" t="str">
        <f t="shared" si="22"/>
        <v/>
      </c>
      <c r="I328" s="86" t="str">
        <f t="shared" si="23"/>
        <v/>
      </c>
      <c r="K328" s="89" t="str">
        <f t="shared" si="20"/>
        <v/>
      </c>
      <c r="L328" s="85"/>
    </row>
    <row r="329" spans="1:12" x14ac:dyDescent="0.35">
      <c r="A329" s="85"/>
      <c r="B329" s="85"/>
      <c r="C329" s="85"/>
      <c r="E329" s="85"/>
      <c r="F329" s="85"/>
      <c r="G329" t="str">
        <f t="shared" si="21"/>
        <v/>
      </c>
      <c r="H329" s="86" t="str">
        <f t="shared" si="22"/>
        <v/>
      </c>
      <c r="I329" s="86" t="str">
        <f t="shared" si="23"/>
        <v/>
      </c>
      <c r="K329" s="89" t="str">
        <f t="shared" si="20"/>
        <v/>
      </c>
      <c r="L329" s="85"/>
    </row>
    <row r="330" spans="1:12" x14ac:dyDescent="0.35">
      <c r="A330" s="85"/>
      <c r="B330" s="85"/>
      <c r="C330" s="85"/>
      <c r="E330" s="85"/>
      <c r="F330" s="85"/>
      <c r="G330" t="str">
        <f t="shared" si="21"/>
        <v/>
      </c>
      <c r="H330" s="86" t="str">
        <f t="shared" si="22"/>
        <v/>
      </c>
      <c r="I330" s="86" t="str">
        <f t="shared" si="23"/>
        <v/>
      </c>
      <c r="K330" s="89" t="str">
        <f t="shared" si="20"/>
        <v/>
      </c>
      <c r="L330" s="85"/>
    </row>
    <row r="331" spans="1:12" x14ac:dyDescent="0.35">
      <c r="A331" s="85"/>
      <c r="B331" s="85"/>
      <c r="C331" s="85"/>
      <c r="E331" s="85"/>
      <c r="F331" s="85"/>
      <c r="G331" t="str">
        <f t="shared" si="21"/>
        <v/>
      </c>
      <c r="H331" s="86" t="str">
        <f t="shared" si="22"/>
        <v/>
      </c>
      <c r="I331" s="86" t="str">
        <f t="shared" si="23"/>
        <v/>
      </c>
      <c r="K331" s="89" t="str">
        <f t="shared" si="20"/>
        <v/>
      </c>
      <c r="L331" s="85"/>
    </row>
    <row r="332" spans="1:12" x14ac:dyDescent="0.35">
      <c r="A332" s="85"/>
      <c r="B332" s="85"/>
      <c r="C332" s="85"/>
      <c r="E332" s="85"/>
      <c r="F332" s="85"/>
      <c r="G332" t="str">
        <f t="shared" si="21"/>
        <v/>
      </c>
      <c r="H332" s="86" t="str">
        <f t="shared" si="22"/>
        <v/>
      </c>
      <c r="I332" s="86" t="str">
        <f t="shared" si="23"/>
        <v/>
      </c>
      <c r="K332" s="89" t="str">
        <f t="shared" si="20"/>
        <v/>
      </c>
      <c r="L332" s="85"/>
    </row>
    <row r="333" spans="1:12" x14ac:dyDescent="0.35">
      <c r="A333" s="85"/>
      <c r="B333" s="85"/>
      <c r="C333" s="85"/>
      <c r="E333" s="85"/>
      <c r="F333" s="85"/>
      <c r="G333" t="str">
        <f t="shared" si="21"/>
        <v/>
      </c>
      <c r="H333" s="86" t="str">
        <f t="shared" si="22"/>
        <v/>
      </c>
      <c r="I333" s="86" t="str">
        <f t="shared" si="23"/>
        <v/>
      </c>
      <c r="K333" s="89" t="str">
        <f t="shared" si="20"/>
        <v/>
      </c>
      <c r="L333" s="85"/>
    </row>
    <row r="334" spans="1:12" x14ac:dyDescent="0.35">
      <c r="A334" s="85"/>
      <c r="B334" s="85"/>
      <c r="C334" s="85"/>
      <c r="E334" s="85"/>
      <c r="F334" s="85"/>
      <c r="G334" t="str">
        <f t="shared" si="21"/>
        <v/>
      </c>
      <c r="H334" s="86" t="str">
        <f t="shared" si="22"/>
        <v/>
      </c>
      <c r="I334" s="86" t="str">
        <f t="shared" si="23"/>
        <v/>
      </c>
      <c r="K334" s="89" t="str">
        <f t="shared" si="20"/>
        <v/>
      </c>
      <c r="L334" s="85"/>
    </row>
    <row r="335" spans="1:12" x14ac:dyDescent="0.35">
      <c r="A335" s="85"/>
      <c r="B335" s="85"/>
      <c r="C335" s="85"/>
      <c r="E335" s="85"/>
      <c r="F335" s="85"/>
      <c r="G335" t="str">
        <f t="shared" si="21"/>
        <v/>
      </c>
      <c r="H335" s="86" t="str">
        <f t="shared" si="22"/>
        <v/>
      </c>
      <c r="I335" s="86" t="str">
        <f t="shared" si="23"/>
        <v/>
      </c>
      <c r="K335" s="89" t="str">
        <f t="shared" si="20"/>
        <v/>
      </c>
      <c r="L335" s="85"/>
    </row>
    <row r="336" spans="1:12" x14ac:dyDescent="0.35">
      <c r="A336" s="85"/>
      <c r="B336" s="85"/>
      <c r="C336" s="85"/>
      <c r="E336" s="85"/>
      <c r="F336" s="85"/>
      <c r="G336" t="str">
        <f t="shared" si="21"/>
        <v/>
      </c>
      <c r="H336" s="86" t="str">
        <f t="shared" si="22"/>
        <v/>
      </c>
      <c r="I336" s="86" t="str">
        <f t="shared" si="23"/>
        <v/>
      </c>
      <c r="K336" s="89" t="str">
        <f t="shared" si="20"/>
        <v/>
      </c>
      <c r="L336" s="85"/>
    </row>
    <row r="337" spans="1:12" x14ac:dyDescent="0.35">
      <c r="A337" s="85"/>
      <c r="B337" s="85"/>
      <c r="C337" s="85"/>
      <c r="E337" s="85"/>
      <c r="F337" s="85"/>
      <c r="G337" t="str">
        <f t="shared" si="21"/>
        <v/>
      </c>
      <c r="H337" s="86" t="str">
        <f t="shared" si="22"/>
        <v/>
      </c>
      <c r="I337" s="86" t="str">
        <f t="shared" si="23"/>
        <v/>
      </c>
      <c r="K337" s="89" t="str">
        <f t="shared" si="20"/>
        <v/>
      </c>
      <c r="L337" s="85"/>
    </row>
    <row r="338" spans="1:12" x14ac:dyDescent="0.35">
      <c r="A338" s="85"/>
      <c r="B338" s="85"/>
      <c r="C338" s="85"/>
      <c r="E338" s="85"/>
      <c r="F338" s="85"/>
      <c r="G338" t="str">
        <f t="shared" si="21"/>
        <v/>
      </c>
      <c r="H338" s="86" t="str">
        <f t="shared" si="22"/>
        <v/>
      </c>
      <c r="I338" s="86" t="str">
        <f t="shared" si="23"/>
        <v/>
      </c>
      <c r="K338" s="89" t="str">
        <f t="shared" si="20"/>
        <v/>
      </c>
      <c r="L338" s="85"/>
    </row>
    <row r="339" spans="1:12" x14ac:dyDescent="0.35">
      <c r="A339" s="85"/>
      <c r="B339" s="85"/>
      <c r="C339" s="85"/>
      <c r="E339" s="85"/>
      <c r="F339" s="85"/>
      <c r="G339" t="str">
        <f t="shared" si="21"/>
        <v/>
      </c>
      <c r="H339" s="86" t="str">
        <f t="shared" si="22"/>
        <v/>
      </c>
      <c r="I339" s="86" t="str">
        <f t="shared" si="23"/>
        <v/>
      </c>
      <c r="K339" s="89" t="str">
        <f t="shared" si="20"/>
        <v/>
      </c>
      <c r="L339" s="85"/>
    </row>
    <row r="340" spans="1:12" x14ac:dyDescent="0.35">
      <c r="A340" s="85"/>
      <c r="B340" s="85"/>
      <c r="C340" s="85"/>
      <c r="E340" s="85"/>
      <c r="F340" s="85"/>
      <c r="G340" t="str">
        <f t="shared" si="21"/>
        <v/>
      </c>
      <c r="H340" s="86" t="str">
        <f t="shared" si="22"/>
        <v/>
      </c>
      <c r="I340" s="86" t="str">
        <f t="shared" si="23"/>
        <v/>
      </c>
      <c r="K340" s="89" t="str">
        <f t="shared" si="20"/>
        <v/>
      </c>
      <c r="L340" s="85"/>
    </row>
    <row r="341" spans="1:12" x14ac:dyDescent="0.35">
      <c r="A341" s="85"/>
      <c r="B341" s="85"/>
      <c r="C341" s="85"/>
      <c r="E341" s="85"/>
      <c r="F341" s="85"/>
      <c r="G341" t="str">
        <f t="shared" si="21"/>
        <v/>
      </c>
      <c r="H341" s="86" t="str">
        <f t="shared" si="22"/>
        <v/>
      </c>
      <c r="I341" s="86" t="str">
        <f t="shared" si="23"/>
        <v/>
      </c>
      <c r="K341" s="89" t="str">
        <f t="shared" si="20"/>
        <v/>
      </c>
      <c r="L341" s="85"/>
    </row>
    <row r="342" spans="1:12" x14ac:dyDescent="0.35">
      <c r="A342" s="85"/>
      <c r="B342" s="85"/>
      <c r="C342" s="85"/>
      <c r="E342" s="85"/>
      <c r="F342" s="85"/>
      <c r="G342" t="str">
        <f t="shared" si="21"/>
        <v/>
      </c>
      <c r="H342" s="86" t="str">
        <f t="shared" si="22"/>
        <v/>
      </c>
      <c r="I342" s="86" t="str">
        <f t="shared" si="23"/>
        <v/>
      </c>
      <c r="K342" s="89" t="str">
        <f t="shared" si="20"/>
        <v/>
      </c>
      <c r="L342" s="85"/>
    </row>
    <row r="343" spans="1:12" x14ac:dyDescent="0.35">
      <c r="A343" s="85"/>
      <c r="B343" s="85"/>
      <c r="C343" s="85"/>
      <c r="E343" s="85"/>
      <c r="F343" s="85"/>
      <c r="G343" t="str">
        <f t="shared" si="21"/>
        <v/>
      </c>
      <c r="H343" s="86" t="str">
        <f t="shared" si="22"/>
        <v/>
      </c>
      <c r="I343" s="86" t="str">
        <f t="shared" si="23"/>
        <v/>
      </c>
      <c r="K343" s="89" t="str">
        <f t="shared" si="20"/>
        <v/>
      </c>
      <c r="L343" s="85"/>
    </row>
    <row r="344" spans="1:12" x14ac:dyDescent="0.35">
      <c r="A344" s="85"/>
      <c r="B344" s="85"/>
      <c r="C344" s="85"/>
      <c r="E344" s="85"/>
      <c r="F344" s="85"/>
      <c r="G344" t="str">
        <f t="shared" si="21"/>
        <v/>
      </c>
      <c r="H344" s="86" t="str">
        <f t="shared" si="22"/>
        <v/>
      </c>
      <c r="I344" s="86" t="str">
        <f t="shared" si="23"/>
        <v/>
      </c>
      <c r="K344" s="89" t="str">
        <f t="shared" si="20"/>
        <v/>
      </c>
      <c r="L344" s="85"/>
    </row>
    <row r="345" spans="1:12" x14ac:dyDescent="0.35">
      <c r="A345" s="85"/>
      <c r="B345" s="85"/>
      <c r="C345" s="85"/>
      <c r="E345" s="85"/>
      <c r="F345" s="85"/>
      <c r="G345" t="str">
        <f t="shared" si="21"/>
        <v/>
      </c>
      <c r="H345" s="86" t="str">
        <f t="shared" si="22"/>
        <v/>
      </c>
      <c r="I345" s="86" t="str">
        <f t="shared" si="23"/>
        <v/>
      </c>
      <c r="K345" s="89" t="str">
        <f t="shared" si="20"/>
        <v/>
      </c>
      <c r="L345" s="85"/>
    </row>
    <row r="346" spans="1:12" x14ac:dyDescent="0.35">
      <c r="A346" s="85"/>
      <c r="B346" s="85"/>
      <c r="C346" s="85"/>
      <c r="E346" s="85"/>
      <c r="F346" s="85"/>
      <c r="G346" t="str">
        <f t="shared" si="21"/>
        <v/>
      </c>
      <c r="H346" s="86" t="str">
        <f t="shared" si="22"/>
        <v/>
      </c>
      <c r="I346" s="86" t="str">
        <f t="shared" si="23"/>
        <v/>
      </c>
      <c r="K346" s="89" t="str">
        <f t="shared" si="20"/>
        <v/>
      </c>
      <c r="L346" s="85"/>
    </row>
    <row r="347" spans="1:12" x14ac:dyDescent="0.35">
      <c r="A347" s="85"/>
      <c r="B347" s="85"/>
      <c r="C347" s="85"/>
      <c r="E347" s="85"/>
      <c r="F347" s="85"/>
      <c r="G347" t="str">
        <f t="shared" si="21"/>
        <v/>
      </c>
      <c r="H347" s="86" t="str">
        <f t="shared" si="22"/>
        <v/>
      </c>
      <c r="I347" s="86" t="str">
        <f t="shared" si="23"/>
        <v/>
      </c>
      <c r="K347" s="89" t="str">
        <f t="shared" si="20"/>
        <v/>
      </c>
      <c r="L347" s="85"/>
    </row>
    <row r="348" spans="1:12" x14ac:dyDescent="0.35">
      <c r="A348" s="85"/>
      <c r="B348" s="85"/>
      <c r="C348" s="85"/>
      <c r="E348" s="85"/>
      <c r="F348" s="85"/>
      <c r="G348" t="str">
        <f t="shared" si="21"/>
        <v/>
      </c>
      <c r="H348" s="86" t="str">
        <f t="shared" si="22"/>
        <v/>
      </c>
      <c r="I348" s="86" t="str">
        <f t="shared" si="23"/>
        <v/>
      </c>
      <c r="K348" s="89" t="str">
        <f t="shared" si="20"/>
        <v/>
      </c>
      <c r="L348" s="85"/>
    </row>
    <row r="349" spans="1:12" x14ac:dyDescent="0.35">
      <c r="A349" s="85"/>
      <c r="B349" s="85"/>
      <c r="C349" s="85"/>
      <c r="E349" s="85"/>
      <c r="F349" s="85"/>
      <c r="G349" t="str">
        <f t="shared" si="21"/>
        <v/>
      </c>
      <c r="H349" s="86" t="str">
        <f t="shared" si="22"/>
        <v/>
      </c>
      <c r="I349" s="86" t="str">
        <f t="shared" si="23"/>
        <v/>
      </c>
      <c r="K349" s="89" t="str">
        <f t="shared" si="20"/>
        <v/>
      </c>
      <c r="L349" s="85"/>
    </row>
    <row r="350" spans="1:12" x14ac:dyDescent="0.35">
      <c r="A350" s="85"/>
      <c r="B350" s="85"/>
      <c r="C350" s="85"/>
      <c r="E350" s="85"/>
      <c r="F350" s="85"/>
      <c r="G350" t="str">
        <f t="shared" si="21"/>
        <v/>
      </c>
      <c r="H350" s="86" t="str">
        <f t="shared" si="22"/>
        <v/>
      </c>
      <c r="I350" s="86" t="str">
        <f t="shared" si="23"/>
        <v/>
      </c>
      <c r="K350" s="89" t="str">
        <f t="shared" si="20"/>
        <v/>
      </c>
      <c r="L350" s="85"/>
    </row>
    <row r="351" spans="1:12" x14ac:dyDescent="0.35">
      <c r="A351" s="85"/>
      <c r="B351" s="85"/>
      <c r="C351" s="85"/>
      <c r="E351" s="85"/>
      <c r="F351" s="85"/>
      <c r="G351" t="str">
        <f t="shared" si="21"/>
        <v/>
      </c>
      <c r="H351" s="86" t="str">
        <f t="shared" si="22"/>
        <v/>
      </c>
      <c r="I351" s="86" t="str">
        <f t="shared" si="23"/>
        <v/>
      </c>
      <c r="K351" s="89" t="str">
        <f t="shared" si="20"/>
        <v/>
      </c>
      <c r="L351" s="85"/>
    </row>
    <row r="352" spans="1:12" x14ac:dyDescent="0.35">
      <c r="A352" s="85"/>
      <c r="B352" s="85"/>
      <c r="C352" s="85"/>
      <c r="E352" s="85"/>
      <c r="F352" s="85"/>
      <c r="G352" t="str">
        <f t="shared" si="21"/>
        <v/>
      </c>
      <c r="H352" s="86" t="str">
        <f t="shared" si="22"/>
        <v/>
      </c>
      <c r="I352" s="86" t="str">
        <f t="shared" si="23"/>
        <v/>
      </c>
      <c r="K352" s="89" t="str">
        <f t="shared" si="20"/>
        <v/>
      </c>
      <c r="L352" s="85"/>
    </row>
    <row r="353" spans="1:12" x14ac:dyDescent="0.35">
      <c r="A353" s="85"/>
      <c r="B353" s="85"/>
      <c r="C353" s="85"/>
      <c r="E353" s="85"/>
      <c r="F353" s="85"/>
      <c r="G353" t="str">
        <f t="shared" si="21"/>
        <v/>
      </c>
      <c r="H353" s="86" t="str">
        <f t="shared" si="22"/>
        <v/>
      </c>
      <c r="I353" s="86" t="str">
        <f t="shared" si="23"/>
        <v/>
      </c>
      <c r="K353" s="89" t="str">
        <f t="shared" si="20"/>
        <v/>
      </c>
      <c r="L353" s="85"/>
    </row>
    <row r="354" spans="1:12" x14ac:dyDescent="0.35">
      <c r="A354" s="85"/>
      <c r="B354" s="85"/>
      <c r="C354" s="85"/>
      <c r="E354" s="85"/>
      <c r="F354" s="85"/>
      <c r="G354" t="str">
        <f t="shared" si="21"/>
        <v/>
      </c>
      <c r="H354" s="86" t="str">
        <f t="shared" si="22"/>
        <v/>
      </c>
      <c r="I354" s="86" t="str">
        <f t="shared" si="23"/>
        <v/>
      </c>
      <c r="K354" s="89" t="str">
        <f t="shared" si="20"/>
        <v/>
      </c>
      <c r="L354" s="85"/>
    </row>
    <row r="355" spans="1:12" x14ac:dyDescent="0.35">
      <c r="A355" s="85"/>
      <c r="B355" s="85"/>
      <c r="C355" s="85"/>
      <c r="E355" s="85"/>
      <c r="F355" s="85"/>
      <c r="G355" t="str">
        <f t="shared" si="21"/>
        <v/>
      </c>
      <c r="H355" s="86" t="str">
        <f t="shared" si="22"/>
        <v/>
      </c>
      <c r="I355" s="86" t="str">
        <f t="shared" si="23"/>
        <v/>
      </c>
      <c r="K355" s="89" t="str">
        <f t="shared" si="20"/>
        <v/>
      </c>
      <c r="L355" s="85"/>
    </row>
    <row r="356" spans="1:12" x14ac:dyDescent="0.35">
      <c r="A356" s="85"/>
      <c r="B356" s="85"/>
      <c r="C356" s="85"/>
      <c r="E356" s="85"/>
      <c r="F356" s="85"/>
      <c r="G356" t="str">
        <f t="shared" si="21"/>
        <v/>
      </c>
      <c r="H356" s="86" t="str">
        <f t="shared" si="22"/>
        <v/>
      </c>
      <c r="I356" s="86" t="str">
        <f t="shared" si="23"/>
        <v/>
      </c>
      <c r="K356" s="89" t="str">
        <f t="shared" si="20"/>
        <v/>
      </c>
      <c r="L356" s="85"/>
    </row>
    <row r="357" spans="1:12" x14ac:dyDescent="0.35">
      <c r="A357" s="85"/>
      <c r="B357" s="85"/>
      <c r="C357" s="85"/>
      <c r="E357" s="85"/>
      <c r="F357" s="85"/>
      <c r="G357" t="str">
        <f t="shared" si="21"/>
        <v/>
      </c>
      <c r="H357" s="86" t="str">
        <f t="shared" si="22"/>
        <v/>
      </c>
      <c r="I357" s="86" t="str">
        <f t="shared" si="23"/>
        <v/>
      </c>
      <c r="K357" s="89" t="str">
        <f t="shared" si="20"/>
        <v/>
      </c>
      <c r="L357" s="85"/>
    </row>
    <row r="358" spans="1:12" x14ac:dyDescent="0.35">
      <c r="A358" s="85"/>
      <c r="B358" s="85"/>
      <c r="C358" s="85"/>
      <c r="E358" s="85"/>
      <c r="F358" s="85"/>
      <c r="G358" t="str">
        <f t="shared" si="21"/>
        <v/>
      </c>
      <c r="H358" s="86" t="str">
        <f t="shared" si="22"/>
        <v/>
      </c>
      <c r="I358" s="86" t="str">
        <f t="shared" si="23"/>
        <v/>
      </c>
      <c r="K358" s="89" t="str">
        <f t="shared" si="20"/>
        <v/>
      </c>
      <c r="L358" s="85"/>
    </row>
    <row r="359" spans="1:12" x14ac:dyDescent="0.35">
      <c r="A359" s="85"/>
      <c r="B359" s="85"/>
      <c r="C359" s="85"/>
      <c r="E359" s="85"/>
      <c r="F359" s="85"/>
      <c r="G359" t="str">
        <f t="shared" si="21"/>
        <v/>
      </c>
      <c r="H359" s="86" t="str">
        <f t="shared" si="22"/>
        <v/>
      </c>
      <c r="I359" s="86" t="str">
        <f t="shared" si="23"/>
        <v/>
      </c>
      <c r="K359" s="89" t="str">
        <f t="shared" si="20"/>
        <v/>
      </c>
      <c r="L359" s="85"/>
    </row>
    <row r="360" spans="1:12" x14ac:dyDescent="0.35">
      <c r="A360" s="85"/>
      <c r="B360" s="85"/>
      <c r="C360" s="85"/>
      <c r="E360" s="85"/>
      <c r="F360" s="85"/>
      <c r="G360" t="str">
        <f t="shared" si="21"/>
        <v/>
      </c>
      <c r="H360" s="86" t="str">
        <f t="shared" si="22"/>
        <v/>
      </c>
      <c r="I360" s="86" t="str">
        <f t="shared" si="23"/>
        <v/>
      </c>
      <c r="K360" s="89" t="str">
        <f t="shared" si="20"/>
        <v/>
      </c>
      <c r="L360" s="85"/>
    </row>
    <row r="361" spans="1:12" x14ac:dyDescent="0.35">
      <c r="A361" s="85"/>
      <c r="B361" s="85"/>
      <c r="C361" s="85"/>
      <c r="E361" s="85"/>
      <c r="F361" s="85"/>
      <c r="G361" t="str">
        <f t="shared" si="21"/>
        <v/>
      </c>
      <c r="H361" s="86" t="str">
        <f t="shared" si="22"/>
        <v/>
      </c>
      <c r="I361" s="86" t="str">
        <f t="shared" si="23"/>
        <v/>
      </c>
      <c r="K361" s="89" t="str">
        <f t="shared" si="20"/>
        <v/>
      </c>
      <c r="L361" s="85"/>
    </row>
    <row r="362" spans="1:12" x14ac:dyDescent="0.35">
      <c r="A362" s="85"/>
      <c r="B362" s="85"/>
      <c r="C362" s="85"/>
      <c r="E362" s="85"/>
      <c r="F362" s="85"/>
      <c r="G362" t="str">
        <f t="shared" si="21"/>
        <v/>
      </c>
      <c r="H362" s="86" t="str">
        <f t="shared" si="22"/>
        <v/>
      </c>
      <c r="I362" s="86" t="str">
        <f t="shared" si="23"/>
        <v/>
      </c>
      <c r="K362" s="89" t="str">
        <f t="shared" si="20"/>
        <v/>
      </c>
      <c r="L362" s="85"/>
    </row>
    <row r="363" spans="1:12" x14ac:dyDescent="0.35">
      <c r="A363" s="85"/>
      <c r="B363" s="85"/>
      <c r="C363" s="85"/>
      <c r="E363" s="85"/>
      <c r="F363" s="85"/>
      <c r="G363" t="str">
        <f t="shared" si="21"/>
        <v/>
      </c>
      <c r="H363" s="86" t="str">
        <f t="shared" si="22"/>
        <v/>
      </c>
      <c r="I363" s="86" t="str">
        <f t="shared" si="23"/>
        <v/>
      </c>
      <c r="K363" s="89" t="str">
        <f t="shared" si="20"/>
        <v/>
      </c>
      <c r="L363" s="85"/>
    </row>
    <row r="364" spans="1:12" x14ac:dyDescent="0.35">
      <c r="A364" s="85"/>
      <c r="B364" s="85"/>
      <c r="C364" s="85"/>
      <c r="E364" s="85"/>
      <c r="F364" s="85"/>
      <c r="G364" t="str">
        <f t="shared" si="21"/>
        <v/>
      </c>
      <c r="H364" s="86" t="str">
        <f t="shared" si="22"/>
        <v/>
      </c>
      <c r="I364" s="86" t="str">
        <f t="shared" si="23"/>
        <v/>
      </c>
      <c r="K364" s="89" t="str">
        <f t="shared" si="20"/>
        <v/>
      </c>
      <c r="L364" s="85"/>
    </row>
    <row r="365" spans="1:12" x14ac:dyDescent="0.35">
      <c r="A365" s="85"/>
      <c r="B365" s="85"/>
      <c r="C365" s="85"/>
      <c r="E365" s="85"/>
      <c r="F365" s="85"/>
      <c r="G365" t="str">
        <f t="shared" si="21"/>
        <v/>
      </c>
      <c r="H365" s="86" t="str">
        <f t="shared" si="22"/>
        <v/>
      </c>
      <c r="I365" s="86" t="str">
        <f t="shared" si="23"/>
        <v/>
      </c>
      <c r="K365" s="89" t="str">
        <f t="shared" si="20"/>
        <v/>
      </c>
      <c r="L365" s="85"/>
    </row>
    <row r="366" spans="1:12" x14ac:dyDescent="0.35">
      <c r="A366" s="85"/>
      <c r="B366" s="85"/>
      <c r="C366" s="85"/>
      <c r="E366" s="85"/>
      <c r="F366" s="85"/>
      <c r="G366" t="str">
        <f t="shared" si="21"/>
        <v/>
      </c>
      <c r="H366" s="86" t="str">
        <f t="shared" si="22"/>
        <v/>
      </c>
      <c r="I366" s="86" t="str">
        <f t="shared" si="23"/>
        <v/>
      </c>
      <c r="K366" s="89" t="str">
        <f t="shared" si="20"/>
        <v/>
      </c>
      <c r="L366" s="85"/>
    </row>
    <row r="367" spans="1:12" x14ac:dyDescent="0.35">
      <c r="A367" s="85"/>
      <c r="B367" s="85"/>
      <c r="C367" s="85"/>
      <c r="E367" s="85"/>
      <c r="F367" s="85"/>
      <c r="G367" t="str">
        <f t="shared" si="21"/>
        <v/>
      </c>
      <c r="H367" s="86" t="str">
        <f t="shared" si="22"/>
        <v/>
      </c>
      <c r="I367" s="86" t="str">
        <f t="shared" si="23"/>
        <v/>
      </c>
      <c r="K367" s="89" t="str">
        <f t="shared" si="20"/>
        <v/>
      </c>
      <c r="L367" s="85"/>
    </row>
    <row r="368" spans="1:12" x14ac:dyDescent="0.35">
      <c r="A368" s="85"/>
      <c r="B368" s="85"/>
      <c r="C368" s="85"/>
      <c r="E368" s="85"/>
      <c r="F368" s="85"/>
      <c r="G368" t="str">
        <f t="shared" si="21"/>
        <v/>
      </c>
      <c r="H368" s="86" t="str">
        <f t="shared" si="22"/>
        <v/>
      </c>
      <c r="I368" s="86" t="str">
        <f t="shared" si="23"/>
        <v/>
      </c>
      <c r="K368" s="89" t="str">
        <f t="shared" si="20"/>
        <v/>
      </c>
      <c r="L368" s="85"/>
    </row>
    <row r="369" spans="1:12" x14ac:dyDescent="0.35">
      <c r="A369" s="85"/>
      <c r="B369" s="85"/>
      <c r="C369" s="85"/>
      <c r="E369" s="85"/>
      <c r="F369" s="85"/>
      <c r="G369" t="str">
        <f t="shared" si="21"/>
        <v/>
      </c>
      <c r="H369" s="86" t="str">
        <f t="shared" si="22"/>
        <v/>
      </c>
      <c r="I369" s="86" t="str">
        <f t="shared" si="23"/>
        <v/>
      </c>
      <c r="K369" s="89" t="str">
        <f t="shared" si="20"/>
        <v/>
      </c>
      <c r="L369" s="85"/>
    </row>
    <row r="370" spans="1:12" x14ac:dyDescent="0.35">
      <c r="A370" s="85"/>
      <c r="B370" s="85"/>
      <c r="C370" s="85"/>
      <c r="E370" s="85"/>
      <c r="F370" s="85"/>
      <c r="G370" t="str">
        <f t="shared" si="21"/>
        <v/>
      </c>
      <c r="H370" s="86" t="str">
        <f t="shared" si="22"/>
        <v/>
      </c>
      <c r="I370" s="86" t="str">
        <f t="shared" si="23"/>
        <v/>
      </c>
      <c r="K370" s="89" t="str">
        <f t="shared" si="20"/>
        <v/>
      </c>
      <c r="L370" s="85"/>
    </row>
    <row r="371" spans="1:12" x14ac:dyDescent="0.35">
      <c r="A371" s="85"/>
      <c r="B371" s="85"/>
      <c r="C371" s="85"/>
      <c r="E371" s="85"/>
      <c r="F371" s="85"/>
      <c r="G371" t="str">
        <f t="shared" si="21"/>
        <v/>
      </c>
      <c r="H371" s="86" t="str">
        <f t="shared" si="22"/>
        <v/>
      </c>
      <c r="I371" s="86" t="str">
        <f t="shared" si="23"/>
        <v/>
      </c>
      <c r="K371" s="89" t="str">
        <f t="shared" si="20"/>
        <v/>
      </c>
      <c r="L371" s="85"/>
    </row>
    <row r="372" spans="1:12" x14ac:dyDescent="0.35">
      <c r="A372" s="85"/>
      <c r="B372" s="85"/>
      <c r="C372" s="85"/>
      <c r="E372" s="85"/>
      <c r="F372" s="85"/>
      <c r="G372" t="str">
        <f t="shared" si="21"/>
        <v/>
      </c>
      <c r="H372" s="86" t="str">
        <f t="shared" si="22"/>
        <v/>
      </c>
      <c r="I372" s="86" t="str">
        <f t="shared" si="23"/>
        <v/>
      </c>
      <c r="K372" s="89" t="str">
        <f t="shared" si="20"/>
        <v/>
      </c>
      <c r="L372" s="85"/>
    </row>
    <row r="373" spans="1:12" x14ac:dyDescent="0.35">
      <c r="A373" s="85"/>
      <c r="B373" s="85"/>
      <c r="C373" s="85"/>
      <c r="E373" s="85"/>
      <c r="F373" s="85"/>
      <c r="G373" t="str">
        <f t="shared" si="21"/>
        <v/>
      </c>
      <c r="H373" s="86" t="str">
        <f t="shared" si="22"/>
        <v/>
      </c>
      <c r="I373" s="86" t="str">
        <f t="shared" si="23"/>
        <v/>
      </c>
      <c r="K373" s="89" t="str">
        <f t="shared" si="20"/>
        <v/>
      </c>
      <c r="L373" s="85"/>
    </row>
    <row r="374" spans="1:12" x14ac:dyDescent="0.35">
      <c r="A374" s="85"/>
      <c r="B374" s="85"/>
      <c r="C374" s="85"/>
      <c r="E374" s="85"/>
      <c r="F374" s="85"/>
      <c r="G374" t="str">
        <f t="shared" si="21"/>
        <v/>
      </c>
      <c r="H374" s="86" t="str">
        <f t="shared" si="22"/>
        <v/>
      </c>
      <c r="I374" s="86" t="str">
        <f t="shared" si="23"/>
        <v/>
      </c>
      <c r="K374" s="89" t="str">
        <f t="shared" si="20"/>
        <v/>
      </c>
      <c r="L374" s="85"/>
    </row>
    <row r="375" spans="1:12" x14ac:dyDescent="0.35">
      <c r="A375" s="85"/>
      <c r="B375" s="85"/>
      <c r="C375" s="85"/>
      <c r="E375" s="85"/>
      <c r="F375" s="85"/>
      <c r="G375" t="str">
        <f t="shared" si="21"/>
        <v/>
      </c>
      <c r="H375" s="86" t="str">
        <f t="shared" si="22"/>
        <v/>
      </c>
      <c r="I375" s="86" t="str">
        <f t="shared" si="23"/>
        <v/>
      </c>
      <c r="K375" s="89" t="str">
        <f t="shared" si="20"/>
        <v/>
      </c>
      <c r="L375" s="85"/>
    </row>
    <row r="376" spans="1:12" x14ac:dyDescent="0.35">
      <c r="A376" s="85"/>
      <c r="B376" s="85"/>
      <c r="C376" s="85"/>
      <c r="E376" s="85"/>
      <c r="F376" s="85"/>
      <c r="G376" t="str">
        <f t="shared" si="21"/>
        <v/>
      </c>
      <c r="H376" s="86" t="str">
        <f t="shared" si="22"/>
        <v/>
      </c>
      <c r="I376" s="86" t="str">
        <f t="shared" si="23"/>
        <v/>
      </c>
      <c r="K376" s="89" t="str">
        <f t="shared" si="20"/>
        <v/>
      </c>
      <c r="L376" s="85"/>
    </row>
    <row r="377" spans="1:12" x14ac:dyDescent="0.35">
      <c r="A377" s="85"/>
      <c r="B377" s="85"/>
      <c r="C377" s="85"/>
      <c r="E377" s="85"/>
      <c r="F377" s="85"/>
      <c r="G377" t="str">
        <f t="shared" si="21"/>
        <v/>
      </c>
      <c r="H377" s="86" t="str">
        <f t="shared" si="22"/>
        <v/>
      </c>
      <c r="I377" s="86" t="str">
        <f t="shared" si="23"/>
        <v/>
      </c>
      <c r="K377" s="89" t="str">
        <f t="shared" si="20"/>
        <v/>
      </c>
      <c r="L377" s="85"/>
    </row>
    <row r="378" spans="1:12" x14ac:dyDescent="0.35">
      <c r="A378" s="85"/>
      <c r="B378" s="85"/>
      <c r="C378" s="85"/>
      <c r="E378" s="85"/>
      <c r="F378" s="85"/>
      <c r="G378" t="str">
        <f t="shared" si="21"/>
        <v/>
      </c>
      <c r="H378" s="86" t="str">
        <f t="shared" si="22"/>
        <v/>
      </c>
      <c r="I378" s="86" t="str">
        <f t="shared" si="23"/>
        <v/>
      </c>
      <c r="K378" s="89" t="str">
        <f t="shared" si="20"/>
        <v/>
      </c>
      <c r="L378" s="85"/>
    </row>
    <row r="379" spans="1:12" x14ac:dyDescent="0.35">
      <c r="A379" s="85"/>
      <c r="B379" s="85"/>
      <c r="C379" s="85"/>
      <c r="E379" s="85"/>
      <c r="F379" s="85"/>
      <c r="G379" t="str">
        <f t="shared" si="21"/>
        <v/>
      </c>
      <c r="H379" s="86" t="str">
        <f t="shared" si="22"/>
        <v/>
      </c>
      <c r="I379" s="86" t="str">
        <f t="shared" si="23"/>
        <v/>
      </c>
      <c r="K379" s="89" t="str">
        <f t="shared" si="20"/>
        <v/>
      </c>
      <c r="L379" s="85"/>
    </row>
    <row r="380" spans="1:12" x14ac:dyDescent="0.35">
      <c r="A380" s="85"/>
      <c r="B380" s="85"/>
      <c r="C380" s="85"/>
      <c r="E380" s="85"/>
      <c r="F380" s="85"/>
      <c r="G380" t="str">
        <f t="shared" si="21"/>
        <v/>
      </c>
      <c r="H380" s="86" t="str">
        <f t="shared" si="22"/>
        <v/>
      </c>
      <c r="I380" s="86" t="str">
        <f t="shared" si="23"/>
        <v/>
      </c>
      <c r="K380" s="89" t="str">
        <f t="shared" si="20"/>
        <v/>
      </c>
      <c r="L380" s="85"/>
    </row>
    <row r="381" spans="1:12" x14ac:dyDescent="0.35">
      <c r="A381" s="85"/>
      <c r="B381" s="85"/>
      <c r="C381" s="85"/>
      <c r="E381" s="85"/>
      <c r="F381" s="85"/>
      <c r="G381" t="str">
        <f t="shared" si="21"/>
        <v/>
      </c>
      <c r="H381" s="86" t="str">
        <f t="shared" si="22"/>
        <v/>
      </c>
      <c r="I381" s="86" t="str">
        <f t="shared" si="23"/>
        <v/>
      </c>
      <c r="K381" s="89" t="str">
        <f t="shared" si="20"/>
        <v/>
      </c>
      <c r="L381" s="85"/>
    </row>
    <row r="382" spans="1:12" x14ac:dyDescent="0.35">
      <c r="A382" s="85"/>
      <c r="B382" s="85"/>
      <c r="C382" s="85"/>
      <c r="E382" s="85"/>
      <c r="F382" s="85"/>
      <c r="G382" t="str">
        <f t="shared" si="21"/>
        <v/>
      </c>
      <c r="H382" s="86" t="str">
        <f t="shared" si="22"/>
        <v/>
      </c>
      <c r="I382" s="86" t="str">
        <f t="shared" si="23"/>
        <v/>
      </c>
      <c r="K382" s="89" t="str">
        <f t="shared" si="20"/>
        <v/>
      </c>
      <c r="L382" s="85"/>
    </row>
    <row r="383" spans="1:12" x14ac:dyDescent="0.35">
      <c r="A383" s="85"/>
      <c r="B383" s="85"/>
      <c r="C383" s="85"/>
      <c r="E383" s="85"/>
      <c r="F383" s="85"/>
      <c r="G383" t="str">
        <f t="shared" si="21"/>
        <v/>
      </c>
      <c r="H383" s="86" t="str">
        <f t="shared" si="22"/>
        <v/>
      </c>
      <c r="I383" s="86" t="str">
        <f t="shared" si="23"/>
        <v/>
      </c>
      <c r="K383" s="89" t="str">
        <f t="shared" si="20"/>
        <v/>
      </c>
      <c r="L383" s="85"/>
    </row>
    <row r="384" spans="1:12" x14ac:dyDescent="0.35">
      <c r="A384" s="85"/>
      <c r="B384" s="85"/>
      <c r="C384" s="85"/>
      <c r="E384" s="85"/>
      <c r="F384" s="85"/>
      <c r="G384" t="str">
        <f t="shared" si="21"/>
        <v/>
      </c>
      <c r="H384" s="86" t="str">
        <f t="shared" si="22"/>
        <v/>
      </c>
      <c r="I384" s="86" t="str">
        <f t="shared" si="23"/>
        <v/>
      </c>
      <c r="K384" s="89" t="str">
        <f t="shared" si="20"/>
        <v/>
      </c>
      <c r="L384" s="85"/>
    </row>
    <row r="385" spans="1:12" x14ac:dyDescent="0.35">
      <c r="A385" s="85"/>
      <c r="B385" s="85"/>
      <c r="C385" s="85"/>
      <c r="E385" s="85"/>
      <c r="F385" s="85"/>
      <c r="G385" t="str">
        <f t="shared" si="21"/>
        <v/>
      </c>
      <c r="H385" s="86" t="str">
        <f t="shared" si="22"/>
        <v/>
      </c>
      <c r="I385" s="86" t="str">
        <f t="shared" si="23"/>
        <v/>
      </c>
      <c r="K385" s="89" t="str">
        <f t="shared" ref="K385:K448" si="24">IF(I385="","",I385*J385)</f>
        <v/>
      </c>
      <c r="L385" s="85"/>
    </row>
    <row r="386" spans="1:12" x14ac:dyDescent="0.35">
      <c r="A386" s="85"/>
      <c r="B386" s="85"/>
      <c r="C386" s="85"/>
      <c r="E386" s="85"/>
      <c r="F386" s="85"/>
      <c r="G386" t="str">
        <f t="shared" si="21"/>
        <v/>
      </c>
      <c r="H386" s="86" t="str">
        <f t="shared" si="22"/>
        <v/>
      </c>
      <c r="I386" s="86" t="str">
        <f t="shared" si="23"/>
        <v/>
      </c>
      <c r="K386" s="89" t="str">
        <f t="shared" si="24"/>
        <v/>
      </c>
      <c r="L386" s="85"/>
    </row>
    <row r="387" spans="1:12" x14ac:dyDescent="0.35">
      <c r="A387" s="85"/>
      <c r="B387" s="85"/>
      <c r="C387" s="85"/>
      <c r="E387" s="85"/>
      <c r="F387" s="85"/>
      <c r="G387" t="str">
        <f t="shared" si="21"/>
        <v/>
      </c>
      <c r="H387" s="86" t="str">
        <f t="shared" si="22"/>
        <v/>
      </c>
      <c r="I387" s="86" t="str">
        <f t="shared" si="23"/>
        <v/>
      </c>
      <c r="K387" s="89" t="str">
        <f t="shared" si="24"/>
        <v/>
      </c>
      <c r="L387" s="85"/>
    </row>
    <row r="388" spans="1:12" x14ac:dyDescent="0.35">
      <c r="A388" s="85"/>
      <c r="B388" s="85"/>
      <c r="C388" s="85"/>
      <c r="E388" s="85"/>
      <c r="F388" s="85"/>
      <c r="G388" t="str">
        <f t="shared" si="21"/>
        <v/>
      </c>
      <c r="H388" s="86" t="str">
        <f t="shared" si="22"/>
        <v/>
      </c>
      <c r="I388" s="86" t="str">
        <f t="shared" si="23"/>
        <v/>
      </c>
      <c r="K388" s="89" t="str">
        <f t="shared" si="24"/>
        <v/>
      </c>
      <c r="L388" s="85"/>
    </row>
    <row r="389" spans="1:12" x14ac:dyDescent="0.35">
      <c r="A389" s="85"/>
      <c r="B389" s="85"/>
      <c r="C389" s="85"/>
      <c r="E389" s="85"/>
      <c r="F389" s="85"/>
      <c r="G389" t="str">
        <f t="shared" si="21"/>
        <v/>
      </c>
      <c r="H389" s="86" t="str">
        <f t="shared" si="22"/>
        <v/>
      </c>
      <c r="I389" s="86" t="str">
        <f t="shared" si="23"/>
        <v/>
      </c>
      <c r="K389" s="89" t="str">
        <f t="shared" si="24"/>
        <v/>
      </c>
      <c r="L389" s="85"/>
    </row>
    <row r="390" spans="1:12" x14ac:dyDescent="0.35">
      <c r="A390" s="85"/>
      <c r="B390" s="85"/>
      <c r="C390" s="85"/>
      <c r="E390" s="85"/>
      <c r="F390" s="85"/>
      <c r="G390" t="str">
        <f t="shared" si="21"/>
        <v/>
      </c>
      <c r="H390" s="86" t="str">
        <f t="shared" si="22"/>
        <v/>
      </c>
      <c r="I390" s="86" t="str">
        <f t="shared" si="23"/>
        <v/>
      </c>
      <c r="K390" s="89" t="str">
        <f t="shared" si="24"/>
        <v/>
      </c>
      <c r="L390" s="85"/>
    </row>
    <row r="391" spans="1:12" x14ac:dyDescent="0.35">
      <c r="A391" s="85"/>
      <c r="B391" s="85"/>
      <c r="C391" s="85"/>
      <c r="E391" s="85"/>
      <c r="F391" s="85"/>
      <c r="G391" t="str">
        <f t="shared" ref="G391:G454" si="25">IF(OR(ISBLANK(E391),ISBLANK(F391)),IF(OR(D391="ALI",D391="AIE"),"B",IF(ISBLANK(D391),"","M")),IF(D391="EE",IF(F391&gt;=3,IF(E391&gt;=5,"A","M"),IF(F391=2,IF(E391&gt;=16,"A",IF(E391&lt;=4,"B","M")),IF(E391&lt;=15,"B","M"))),IF(OR(D391="SE",D391="CE"),IF(F391&gt;=4,IF(E391&gt;=6,"A","M"),IF(F391&gt;=2,IF(E391&gt;=20,"A",IF(E391&lt;=5,"B","M")),IF(E391&lt;=19,"B","M"))),IF(OR(D391="ALI",D391="AIE"),IF(F391&gt;=6,IF(E391&gt;=20,"A","M"),IF(F391&gt;=2,IF(E391&gt;=51,"A",IF(E391&lt;=19,"B","M")),IF(E391&lt;=50,"B","M")))))))</f>
        <v/>
      </c>
      <c r="H391" s="86" t="str">
        <f t="shared" ref="H391:H454" si="26">IF($G391="B","Baixa",IF($G391="M","Média",IF($G391="","","Alta")))</f>
        <v/>
      </c>
      <c r="I391" s="86" t="str">
        <f t="shared" ref="I391:I454" si="27">IF(ISBLANK(D391),"",IF(D391="ALI",IF(G391="B",7,IF(G391="M",10,15)),IF(D391="AIE",IF(G391="B",5,IF(G391="M",7,10)),IF(D391="SE",IF(G391="B",4,IF(G391="M",5,7)),IF(OR(D391="EE",D391="CE"),IF(G391="B",3,IF(G391="M",4,6)))))))</f>
        <v/>
      </c>
      <c r="K391" s="89" t="str">
        <f t="shared" si="24"/>
        <v/>
      </c>
      <c r="L391" s="85"/>
    </row>
    <row r="392" spans="1:12" x14ac:dyDescent="0.35">
      <c r="A392" s="85"/>
      <c r="B392" s="85"/>
      <c r="C392" s="85"/>
      <c r="E392" s="85"/>
      <c r="F392" s="85"/>
      <c r="G392" t="str">
        <f t="shared" si="25"/>
        <v/>
      </c>
      <c r="H392" s="86" t="str">
        <f t="shared" si="26"/>
        <v/>
      </c>
      <c r="I392" s="86" t="str">
        <f t="shared" si="27"/>
        <v/>
      </c>
      <c r="K392" s="89" t="str">
        <f t="shared" si="24"/>
        <v/>
      </c>
      <c r="L392" s="85"/>
    </row>
    <row r="393" spans="1:12" x14ac:dyDescent="0.35">
      <c r="A393" s="85"/>
      <c r="B393" s="85"/>
      <c r="C393" s="85"/>
      <c r="E393" s="85"/>
      <c r="F393" s="85"/>
      <c r="G393" t="str">
        <f t="shared" si="25"/>
        <v/>
      </c>
      <c r="H393" s="86" t="str">
        <f t="shared" si="26"/>
        <v/>
      </c>
      <c r="I393" s="86" t="str">
        <f t="shared" si="27"/>
        <v/>
      </c>
      <c r="K393" s="89" t="str">
        <f t="shared" si="24"/>
        <v/>
      </c>
      <c r="L393" s="85"/>
    </row>
    <row r="394" spans="1:12" x14ac:dyDescent="0.35">
      <c r="A394" s="85"/>
      <c r="B394" s="85"/>
      <c r="C394" s="85"/>
      <c r="E394" s="85"/>
      <c r="F394" s="85"/>
      <c r="G394" t="str">
        <f t="shared" si="25"/>
        <v/>
      </c>
      <c r="H394" s="86" t="str">
        <f t="shared" si="26"/>
        <v/>
      </c>
      <c r="I394" s="86" t="str">
        <f t="shared" si="27"/>
        <v/>
      </c>
      <c r="K394" s="89" t="str">
        <f t="shared" si="24"/>
        <v/>
      </c>
      <c r="L394" s="85"/>
    </row>
    <row r="395" spans="1:12" x14ac:dyDescent="0.35">
      <c r="A395" s="85"/>
      <c r="B395" s="85"/>
      <c r="C395" s="85"/>
      <c r="E395" s="85"/>
      <c r="F395" s="85"/>
      <c r="G395" t="str">
        <f t="shared" si="25"/>
        <v/>
      </c>
      <c r="H395" s="86" t="str">
        <f t="shared" si="26"/>
        <v/>
      </c>
      <c r="I395" s="86" t="str">
        <f t="shared" si="27"/>
        <v/>
      </c>
      <c r="K395" s="89" t="str">
        <f t="shared" si="24"/>
        <v/>
      </c>
      <c r="L395" s="85"/>
    </row>
    <row r="396" spans="1:12" x14ac:dyDescent="0.35">
      <c r="A396" s="85"/>
      <c r="B396" s="85"/>
      <c r="C396" s="85"/>
      <c r="E396" s="85"/>
      <c r="F396" s="85"/>
      <c r="G396" t="str">
        <f t="shared" si="25"/>
        <v/>
      </c>
      <c r="H396" s="86" t="str">
        <f t="shared" si="26"/>
        <v/>
      </c>
      <c r="I396" s="86" t="str">
        <f t="shared" si="27"/>
        <v/>
      </c>
      <c r="K396" s="89" t="str">
        <f t="shared" si="24"/>
        <v/>
      </c>
      <c r="L396" s="85"/>
    </row>
    <row r="397" spans="1:12" x14ac:dyDescent="0.35">
      <c r="A397" s="85"/>
      <c r="B397" s="85"/>
      <c r="C397" s="85"/>
      <c r="E397" s="85"/>
      <c r="F397" s="85"/>
      <c r="G397" t="str">
        <f t="shared" si="25"/>
        <v/>
      </c>
      <c r="H397" s="86" t="str">
        <f t="shared" si="26"/>
        <v/>
      </c>
      <c r="I397" s="86" t="str">
        <f t="shared" si="27"/>
        <v/>
      </c>
      <c r="K397" s="89" t="str">
        <f t="shared" si="24"/>
        <v/>
      </c>
      <c r="L397" s="85"/>
    </row>
    <row r="398" spans="1:12" x14ac:dyDescent="0.35">
      <c r="A398" s="85"/>
      <c r="B398" s="85"/>
      <c r="C398" s="85"/>
      <c r="E398" s="85"/>
      <c r="F398" s="85"/>
      <c r="G398" t="str">
        <f t="shared" si="25"/>
        <v/>
      </c>
      <c r="H398" s="86" t="str">
        <f t="shared" si="26"/>
        <v/>
      </c>
      <c r="I398" s="86" t="str">
        <f t="shared" si="27"/>
        <v/>
      </c>
      <c r="K398" s="89" t="str">
        <f t="shared" si="24"/>
        <v/>
      </c>
      <c r="L398" s="85"/>
    </row>
    <row r="399" spans="1:12" x14ac:dyDescent="0.35">
      <c r="A399" s="85"/>
      <c r="B399" s="85"/>
      <c r="C399" s="85"/>
      <c r="E399" s="85"/>
      <c r="F399" s="85"/>
      <c r="G399" t="str">
        <f t="shared" si="25"/>
        <v/>
      </c>
      <c r="H399" s="86" t="str">
        <f t="shared" si="26"/>
        <v/>
      </c>
      <c r="I399" s="86" t="str">
        <f t="shared" si="27"/>
        <v/>
      </c>
      <c r="K399" s="89" t="str">
        <f t="shared" si="24"/>
        <v/>
      </c>
      <c r="L399" s="85"/>
    </row>
    <row r="400" spans="1:12" x14ac:dyDescent="0.35">
      <c r="A400" s="85"/>
      <c r="B400" s="85"/>
      <c r="C400" s="85"/>
      <c r="E400" s="85"/>
      <c r="F400" s="85"/>
      <c r="G400" t="str">
        <f t="shared" si="25"/>
        <v/>
      </c>
      <c r="H400" s="86" t="str">
        <f t="shared" si="26"/>
        <v/>
      </c>
      <c r="I400" s="86" t="str">
        <f t="shared" si="27"/>
        <v/>
      </c>
      <c r="K400" s="89" t="str">
        <f t="shared" si="24"/>
        <v/>
      </c>
      <c r="L400" s="85"/>
    </row>
    <row r="401" spans="1:12" x14ac:dyDescent="0.35">
      <c r="A401" s="85"/>
      <c r="B401" s="85"/>
      <c r="C401" s="85"/>
      <c r="E401" s="85"/>
      <c r="F401" s="85"/>
      <c r="G401" t="str">
        <f t="shared" si="25"/>
        <v/>
      </c>
      <c r="H401" s="86" t="str">
        <f t="shared" si="26"/>
        <v/>
      </c>
      <c r="I401" s="86" t="str">
        <f t="shared" si="27"/>
        <v/>
      </c>
      <c r="K401" s="89" t="str">
        <f t="shared" si="24"/>
        <v/>
      </c>
      <c r="L401" s="85"/>
    </row>
    <row r="402" spans="1:12" x14ac:dyDescent="0.35">
      <c r="A402" s="85"/>
      <c r="B402" s="85"/>
      <c r="C402" s="85"/>
      <c r="E402" s="85"/>
      <c r="F402" s="85"/>
      <c r="G402" t="str">
        <f t="shared" si="25"/>
        <v/>
      </c>
      <c r="H402" s="86" t="str">
        <f t="shared" si="26"/>
        <v/>
      </c>
      <c r="I402" s="86" t="str">
        <f t="shared" si="27"/>
        <v/>
      </c>
      <c r="K402" s="89" t="str">
        <f t="shared" si="24"/>
        <v/>
      </c>
      <c r="L402" s="85"/>
    </row>
    <row r="403" spans="1:12" x14ac:dyDescent="0.35">
      <c r="A403" s="85"/>
      <c r="B403" s="85"/>
      <c r="C403" s="85"/>
      <c r="E403" s="85"/>
      <c r="F403" s="85"/>
      <c r="G403" t="str">
        <f t="shared" si="25"/>
        <v/>
      </c>
      <c r="H403" s="86" t="str">
        <f t="shared" si="26"/>
        <v/>
      </c>
      <c r="I403" s="86" t="str">
        <f t="shared" si="27"/>
        <v/>
      </c>
      <c r="K403" s="89" t="str">
        <f t="shared" si="24"/>
        <v/>
      </c>
      <c r="L403" s="85"/>
    </row>
    <row r="404" spans="1:12" x14ac:dyDescent="0.35">
      <c r="A404" s="85"/>
      <c r="B404" s="85"/>
      <c r="C404" s="85"/>
      <c r="E404" s="85"/>
      <c r="F404" s="85"/>
      <c r="G404" t="str">
        <f t="shared" si="25"/>
        <v/>
      </c>
      <c r="H404" s="86" t="str">
        <f t="shared" si="26"/>
        <v/>
      </c>
      <c r="I404" s="86" t="str">
        <f t="shared" si="27"/>
        <v/>
      </c>
      <c r="K404" s="89" t="str">
        <f t="shared" si="24"/>
        <v/>
      </c>
      <c r="L404" s="85"/>
    </row>
    <row r="405" spans="1:12" x14ac:dyDescent="0.35">
      <c r="A405" s="85"/>
      <c r="B405" s="85"/>
      <c r="C405" s="85"/>
      <c r="E405" s="85"/>
      <c r="F405" s="85"/>
      <c r="G405" t="str">
        <f t="shared" si="25"/>
        <v/>
      </c>
      <c r="H405" s="86" t="str">
        <f t="shared" si="26"/>
        <v/>
      </c>
      <c r="I405" s="86" t="str">
        <f t="shared" si="27"/>
        <v/>
      </c>
      <c r="K405" s="89" t="str">
        <f t="shared" si="24"/>
        <v/>
      </c>
      <c r="L405" s="85"/>
    </row>
    <row r="406" spans="1:12" x14ac:dyDescent="0.35">
      <c r="A406" s="85"/>
      <c r="B406" s="85"/>
      <c r="C406" s="85"/>
      <c r="E406" s="85"/>
      <c r="F406" s="85"/>
      <c r="G406" t="str">
        <f t="shared" si="25"/>
        <v/>
      </c>
      <c r="H406" s="86" t="str">
        <f t="shared" si="26"/>
        <v/>
      </c>
      <c r="I406" s="86" t="str">
        <f t="shared" si="27"/>
        <v/>
      </c>
      <c r="K406" s="89" t="str">
        <f t="shared" si="24"/>
        <v/>
      </c>
      <c r="L406" s="85"/>
    </row>
    <row r="407" spans="1:12" x14ac:dyDescent="0.35">
      <c r="A407" s="85"/>
      <c r="B407" s="85"/>
      <c r="C407" s="85"/>
      <c r="E407" s="85"/>
      <c r="F407" s="85"/>
      <c r="G407" t="str">
        <f t="shared" si="25"/>
        <v/>
      </c>
      <c r="H407" s="86" t="str">
        <f t="shared" si="26"/>
        <v/>
      </c>
      <c r="I407" s="86" t="str">
        <f t="shared" si="27"/>
        <v/>
      </c>
      <c r="K407" s="89" t="str">
        <f t="shared" si="24"/>
        <v/>
      </c>
      <c r="L407" s="85"/>
    </row>
    <row r="408" spans="1:12" x14ac:dyDescent="0.35">
      <c r="A408" s="85"/>
      <c r="B408" s="85"/>
      <c r="C408" s="85"/>
      <c r="E408" s="85"/>
      <c r="F408" s="85"/>
      <c r="G408" t="str">
        <f t="shared" si="25"/>
        <v/>
      </c>
      <c r="H408" s="86" t="str">
        <f t="shared" si="26"/>
        <v/>
      </c>
      <c r="I408" s="86" t="str">
        <f t="shared" si="27"/>
        <v/>
      </c>
      <c r="K408" s="89" t="str">
        <f t="shared" si="24"/>
        <v/>
      </c>
      <c r="L408" s="85"/>
    </row>
    <row r="409" spans="1:12" x14ac:dyDescent="0.35">
      <c r="A409" s="85"/>
      <c r="B409" s="85"/>
      <c r="C409" s="85"/>
      <c r="E409" s="85"/>
      <c r="F409" s="85"/>
      <c r="G409" t="str">
        <f t="shared" si="25"/>
        <v/>
      </c>
      <c r="H409" s="86" t="str">
        <f t="shared" si="26"/>
        <v/>
      </c>
      <c r="I409" s="86" t="str">
        <f t="shared" si="27"/>
        <v/>
      </c>
      <c r="K409" s="89" t="str">
        <f t="shared" si="24"/>
        <v/>
      </c>
      <c r="L409" s="85"/>
    </row>
    <row r="410" spans="1:12" x14ac:dyDescent="0.35">
      <c r="A410" s="85"/>
      <c r="B410" s="85"/>
      <c r="C410" s="85"/>
      <c r="E410" s="85"/>
      <c r="F410" s="85"/>
      <c r="G410" t="str">
        <f t="shared" si="25"/>
        <v/>
      </c>
      <c r="H410" s="86" t="str">
        <f t="shared" si="26"/>
        <v/>
      </c>
      <c r="I410" s="86" t="str">
        <f t="shared" si="27"/>
        <v/>
      </c>
      <c r="K410" s="89" t="str">
        <f t="shared" si="24"/>
        <v/>
      </c>
      <c r="L410" s="85"/>
    </row>
    <row r="411" spans="1:12" x14ac:dyDescent="0.35">
      <c r="A411" s="85"/>
      <c r="B411" s="85"/>
      <c r="C411" s="85"/>
      <c r="E411" s="85"/>
      <c r="F411" s="85"/>
      <c r="G411" t="str">
        <f t="shared" si="25"/>
        <v/>
      </c>
      <c r="H411" s="86" t="str">
        <f t="shared" si="26"/>
        <v/>
      </c>
      <c r="I411" s="86" t="str">
        <f t="shared" si="27"/>
        <v/>
      </c>
      <c r="K411" s="89" t="str">
        <f t="shared" si="24"/>
        <v/>
      </c>
      <c r="L411" s="85"/>
    </row>
    <row r="412" spans="1:12" x14ac:dyDescent="0.35">
      <c r="A412" s="85"/>
      <c r="B412" s="85"/>
      <c r="C412" s="85"/>
      <c r="E412" s="85"/>
      <c r="F412" s="85"/>
      <c r="G412" t="str">
        <f t="shared" si="25"/>
        <v/>
      </c>
      <c r="H412" s="86" t="str">
        <f t="shared" si="26"/>
        <v/>
      </c>
      <c r="I412" s="86" t="str">
        <f t="shared" si="27"/>
        <v/>
      </c>
      <c r="K412" s="89" t="str">
        <f t="shared" si="24"/>
        <v/>
      </c>
      <c r="L412" s="85"/>
    </row>
    <row r="413" spans="1:12" x14ac:dyDescent="0.35">
      <c r="A413" s="85"/>
      <c r="B413" s="85"/>
      <c r="C413" s="85"/>
      <c r="E413" s="85"/>
      <c r="F413" s="85"/>
      <c r="G413" t="str">
        <f t="shared" si="25"/>
        <v/>
      </c>
      <c r="H413" s="86" t="str">
        <f t="shared" si="26"/>
        <v/>
      </c>
      <c r="I413" s="86" t="str">
        <f t="shared" si="27"/>
        <v/>
      </c>
      <c r="K413" s="89" t="str">
        <f t="shared" si="24"/>
        <v/>
      </c>
      <c r="L413" s="85"/>
    </row>
    <row r="414" spans="1:12" x14ac:dyDescent="0.35">
      <c r="A414" s="85"/>
      <c r="B414" s="85"/>
      <c r="C414" s="85"/>
      <c r="E414" s="85"/>
      <c r="F414" s="85"/>
      <c r="G414" t="str">
        <f t="shared" si="25"/>
        <v/>
      </c>
      <c r="H414" s="86" t="str">
        <f t="shared" si="26"/>
        <v/>
      </c>
      <c r="I414" s="86" t="str">
        <f t="shared" si="27"/>
        <v/>
      </c>
      <c r="K414" s="89" t="str">
        <f t="shared" si="24"/>
        <v/>
      </c>
      <c r="L414" s="85"/>
    </row>
    <row r="415" spans="1:12" x14ac:dyDescent="0.35">
      <c r="A415" s="85"/>
      <c r="B415" s="85"/>
      <c r="C415" s="85"/>
      <c r="E415" s="85"/>
      <c r="F415" s="85"/>
      <c r="G415" t="str">
        <f t="shared" si="25"/>
        <v/>
      </c>
      <c r="H415" s="86" t="str">
        <f t="shared" si="26"/>
        <v/>
      </c>
      <c r="I415" s="86" t="str">
        <f t="shared" si="27"/>
        <v/>
      </c>
      <c r="K415" s="89" t="str">
        <f t="shared" si="24"/>
        <v/>
      </c>
      <c r="L415" s="85"/>
    </row>
    <row r="416" spans="1:12" x14ac:dyDescent="0.35">
      <c r="A416" s="85"/>
      <c r="B416" s="85"/>
      <c r="C416" s="85"/>
      <c r="E416" s="85"/>
      <c r="F416" s="85"/>
      <c r="G416" t="str">
        <f t="shared" si="25"/>
        <v/>
      </c>
      <c r="H416" s="86" t="str">
        <f t="shared" si="26"/>
        <v/>
      </c>
      <c r="I416" s="86" t="str">
        <f t="shared" si="27"/>
        <v/>
      </c>
      <c r="K416" s="89" t="str">
        <f t="shared" si="24"/>
        <v/>
      </c>
      <c r="L416" s="85"/>
    </row>
    <row r="417" spans="1:12" x14ac:dyDescent="0.35">
      <c r="A417" s="85"/>
      <c r="B417" s="85"/>
      <c r="C417" s="85"/>
      <c r="E417" s="85"/>
      <c r="F417" s="85"/>
      <c r="G417" t="str">
        <f t="shared" si="25"/>
        <v/>
      </c>
      <c r="H417" s="86" t="str">
        <f t="shared" si="26"/>
        <v/>
      </c>
      <c r="I417" s="86" t="str">
        <f t="shared" si="27"/>
        <v/>
      </c>
      <c r="K417" s="89" t="str">
        <f t="shared" si="24"/>
        <v/>
      </c>
      <c r="L417" s="85"/>
    </row>
    <row r="418" spans="1:12" x14ac:dyDescent="0.35">
      <c r="A418" s="85"/>
      <c r="B418" s="85"/>
      <c r="C418" s="85"/>
      <c r="E418" s="85"/>
      <c r="F418" s="85"/>
      <c r="G418" t="str">
        <f t="shared" si="25"/>
        <v/>
      </c>
      <c r="H418" s="86" t="str">
        <f t="shared" si="26"/>
        <v/>
      </c>
      <c r="I418" s="86" t="str">
        <f t="shared" si="27"/>
        <v/>
      </c>
      <c r="K418" s="89" t="str">
        <f t="shared" si="24"/>
        <v/>
      </c>
      <c r="L418" s="85"/>
    </row>
    <row r="419" spans="1:12" x14ac:dyDescent="0.35">
      <c r="A419" s="85"/>
      <c r="B419" s="85"/>
      <c r="C419" s="85"/>
      <c r="E419" s="85"/>
      <c r="F419" s="85"/>
      <c r="G419" t="str">
        <f t="shared" si="25"/>
        <v/>
      </c>
      <c r="H419" s="86" t="str">
        <f t="shared" si="26"/>
        <v/>
      </c>
      <c r="I419" s="86" t="str">
        <f t="shared" si="27"/>
        <v/>
      </c>
      <c r="K419" s="89" t="str">
        <f t="shared" si="24"/>
        <v/>
      </c>
      <c r="L419" s="85"/>
    </row>
    <row r="420" spans="1:12" x14ac:dyDescent="0.35">
      <c r="A420" s="85"/>
      <c r="B420" s="85"/>
      <c r="C420" s="85"/>
      <c r="E420" s="85"/>
      <c r="F420" s="85"/>
      <c r="G420" t="str">
        <f t="shared" si="25"/>
        <v/>
      </c>
      <c r="H420" s="86" t="str">
        <f t="shared" si="26"/>
        <v/>
      </c>
      <c r="I420" s="86" t="str">
        <f t="shared" si="27"/>
        <v/>
      </c>
      <c r="K420" s="89" t="str">
        <f t="shared" si="24"/>
        <v/>
      </c>
      <c r="L420" s="85"/>
    </row>
    <row r="421" spans="1:12" x14ac:dyDescent="0.35">
      <c r="A421" s="85"/>
      <c r="B421" s="85"/>
      <c r="C421" s="85"/>
      <c r="E421" s="85"/>
      <c r="F421" s="85"/>
      <c r="G421" t="str">
        <f t="shared" si="25"/>
        <v/>
      </c>
      <c r="H421" s="86" t="str">
        <f t="shared" si="26"/>
        <v/>
      </c>
      <c r="I421" s="86" t="str">
        <f t="shared" si="27"/>
        <v/>
      </c>
      <c r="K421" s="89" t="str">
        <f t="shared" si="24"/>
        <v/>
      </c>
      <c r="L421" s="85"/>
    </row>
    <row r="422" spans="1:12" x14ac:dyDescent="0.35">
      <c r="A422" s="85"/>
      <c r="B422" s="85"/>
      <c r="C422" s="85"/>
      <c r="E422" s="85"/>
      <c r="F422" s="85"/>
      <c r="G422" t="str">
        <f t="shared" si="25"/>
        <v/>
      </c>
      <c r="H422" s="86" t="str">
        <f t="shared" si="26"/>
        <v/>
      </c>
      <c r="I422" s="86" t="str">
        <f t="shared" si="27"/>
        <v/>
      </c>
      <c r="K422" s="89" t="str">
        <f t="shared" si="24"/>
        <v/>
      </c>
      <c r="L422" s="85"/>
    </row>
    <row r="423" spans="1:12" x14ac:dyDescent="0.35">
      <c r="A423" s="85"/>
      <c r="B423" s="85"/>
      <c r="C423" s="85"/>
      <c r="E423" s="85"/>
      <c r="F423" s="85"/>
      <c r="G423" t="str">
        <f t="shared" si="25"/>
        <v/>
      </c>
      <c r="H423" s="86" t="str">
        <f t="shared" si="26"/>
        <v/>
      </c>
      <c r="I423" s="86" t="str">
        <f t="shared" si="27"/>
        <v/>
      </c>
      <c r="K423" s="89" t="str">
        <f t="shared" si="24"/>
        <v/>
      </c>
      <c r="L423" s="85"/>
    </row>
    <row r="424" spans="1:12" x14ac:dyDescent="0.35">
      <c r="A424" s="85"/>
      <c r="B424" s="85"/>
      <c r="C424" s="85"/>
      <c r="E424" s="85"/>
      <c r="F424" s="85"/>
      <c r="G424" t="str">
        <f t="shared" si="25"/>
        <v/>
      </c>
      <c r="H424" s="86" t="str">
        <f t="shared" si="26"/>
        <v/>
      </c>
      <c r="I424" s="86" t="str">
        <f t="shared" si="27"/>
        <v/>
      </c>
      <c r="K424" s="89" t="str">
        <f t="shared" si="24"/>
        <v/>
      </c>
      <c r="L424" s="85"/>
    </row>
    <row r="425" spans="1:12" x14ac:dyDescent="0.35">
      <c r="A425" s="85"/>
      <c r="B425" s="85"/>
      <c r="C425" s="85"/>
      <c r="E425" s="85"/>
      <c r="F425" s="85"/>
      <c r="G425" t="str">
        <f t="shared" si="25"/>
        <v/>
      </c>
      <c r="H425" s="86" t="str">
        <f t="shared" si="26"/>
        <v/>
      </c>
      <c r="I425" s="86" t="str">
        <f t="shared" si="27"/>
        <v/>
      </c>
      <c r="K425" s="89" t="str">
        <f t="shared" si="24"/>
        <v/>
      </c>
      <c r="L425" s="85"/>
    </row>
    <row r="426" spans="1:12" x14ac:dyDescent="0.35">
      <c r="A426" s="85"/>
      <c r="B426" s="85"/>
      <c r="C426" s="85"/>
      <c r="E426" s="85"/>
      <c r="F426" s="85"/>
      <c r="G426" t="str">
        <f t="shared" si="25"/>
        <v/>
      </c>
      <c r="H426" s="86" t="str">
        <f t="shared" si="26"/>
        <v/>
      </c>
      <c r="I426" s="86" t="str">
        <f t="shared" si="27"/>
        <v/>
      </c>
      <c r="K426" s="89" t="str">
        <f t="shared" si="24"/>
        <v/>
      </c>
      <c r="L426" s="85"/>
    </row>
    <row r="427" spans="1:12" x14ac:dyDescent="0.35">
      <c r="A427" s="85"/>
      <c r="B427" s="85"/>
      <c r="C427" s="85"/>
      <c r="E427" s="85"/>
      <c r="F427" s="85"/>
      <c r="G427" t="str">
        <f t="shared" si="25"/>
        <v/>
      </c>
      <c r="H427" s="86" t="str">
        <f t="shared" si="26"/>
        <v/>
      </c>
      <c r="I427" s="86" t="str">
        <f t="shared" si="27"/>
        <v/>
      </c>
      <c r="K427" s="89" t="str">
        <f t="shared" si="24"/>
        <v/>
      </c>
      <c r="L427" s="85"/>
    </row>
    <row r="428" spans="1:12" x14ac:dyDescent="0.35">
      <c r="A428" s="85"/>
      <c r="B428" s="85"/>
      <c r="C428" s="85"/>
      <c r="E428" s="85"/>
      <c r="F428" s="85"/>
      <c r="G428" t="str">
        <f t="shared" si="25"/>
        <v/>
      </c>
      <c r="H428" s="86" t="str">
        <f t="shared" si="26"/>
        <v/>
      </c>
      <c r="I428" s="86" t="str">
        <f t="shared" si="27"/>
        <v/>
      </c>
      <c r="K428" s="89" t="str">
        <f t="shared" si="24"/>
        <v/>
      </c>
      <c r="L428" s="85"/>
    </row>
    <row r="429" spans="1:12" x14ac:dyDescent="0.35">
      <c r="A429" s="85"/>
      <c r="B429" s="85"/>
      <c r="C429" s="85"/>
      <c r="E429" s="85"/>
      <c r="F429" s="85"/>
      <c r="G429" t="str">
        <f t="shared" si="25"/>
        <v/>
      </c>
      <c r="H429" s="86" t="str">
        <f t="shared" si="26"/>
        <v/>
      </c>
      <c r="I429" s="86" t="str">
        <f t="shared" si="27"/>
        <v/>
      </c>
      <c r="K429" s="89" t="str">
        <f t="shared" si="24"/>
        <v/>
      </c>
      <c r="L429" s="85"/>
    </row>
    <row r="430" spans="1:12" x14ac:dyDescent="0.35">
      <c r="A430" s="85"/>
      <c r="B430" s="85"/>
      <c r="C430" s="85"/>
      <c r="E430" s="85"/>
      <c r="F430" s="85"/>
      <c r="G430" t="str">
        <f t="shared" si="25"/>
        <v/>
      </c>
      <c r="H430" s="86" t="str">
        <f t="shared" si="26"/>
        <v/>
      </c>
      <c r="I430" s="86" t="str">
        <f t="shared" si="27"/>
        <v/>
      </c>
      <c r="K430" s="89" t="str">
        <f t="shared" si="24"/>
        <v/>
      </c>
      <c r="L430" s="85"/>
    </row>
    <row r="431" spans="1:12" x14ac:dyDescent="0.35">
      <c r="A431" s="85"/>
      <c r="B431" s="85"/>
      <c r="C431" s="85"/>
      <c r="E431" s="85"/>
      <c r="F431" s="85"/>
      <c r="G431" t="str">
        <f t="shared" si="25"/>
        <v/>
      </c>
      <c r="H431" s="86" t="str">
        <f t="shared" si="26"/>
        <v/>
      </c>
      <c r="I431" s="86" t="str">
        <f t="shared" si="27"/>
        <v/>
      </c>
      <c r="K431" s="89" t="str">
        <f t="shared" si="24"/>
        <v/>
      </c>
      <c r="L431" s="85"/>
    </row>
    <row r="432" spans="1:12" x14ac:dyDescent="0.35">
      <c r="A432" s="85"/>
      <c r="B432" s="85"/>
      <c r="C432" s="85"/>
      <c r="E432" s="85"/>
      <c r="F432" s="85"/>
      <c r="G432" t="str">
        <f t="shared" si="25"/>
        <v/>
      </c>
      <c r="H432" s="86" t="str">
        <f t="shared" si="26"/>
        <v/>
      </c>
      <c r="I432" s="86" t="str">
        <f t="shared" si="27"/>
        <v/>
      </c>
      <c r="K432" s="89" t="str">
        <f t="shared" si="24"/>
        <v/>
      </c>
      <c r="L432" s="85"/>
    </row>
    <row r="433" spans="1:12" x14ac:dyDescent="0.35">
      <c r="A433" s="85"/>
      <c r="B433" s="85"/>
      <c r="C433" s="85"/>
      <c r="E433" s="85"/>
      <c r="F433" s="85"/>
      <c r="G433" t="str">
        <f t="shared" si="25"/>
        <v/>
      </c>
      <c r="H433" s="86" t="str">
        <f t="shared" si="26"/>
        <v/>
      </c>
      <c r="I433" s="86" t="str">
        <f t="shared" si="27"/>
        <v/>
      </c>
      <c r="K433" s="89" t="str">
        <f t="shared" si="24"/>
        <v/>
      </c>
      <c r="L433" s="85"/>
    </row>
    <row r="434" spans="1:12" x14ac:dyDescent="0.35">
      <c r="A434" s="85"/>
      <c r="B434" s="85"/>
      <c r="C434" s="85"/>
      <c r="E434" s="85"/>
      <c r="F434" s="85"/>
      <c r="G434" t="str">
        <f t="shared" si="25"/>
        <v/>
      </c>
      <c r="H434" s="86" t="str">
        <f t="shared" si="26"/>
        <v/>
      </c>
      <c r="I434" s="86" t="str">
        <f t="shared" si="27"/>
        <v/>
      </c>
      <c r="K434" s="89" t="str">
        <f t="shared" si="24"/>
        <v/>
      </c>
      <c r="L434" s="85"/>
    </row>
    <row r="435" spans="1:12" x14ac:dyDescent="0.35">
      <c r="A435" s="85"/>
      <c r="B435" s="85"/>
      <c r="C435" s="85"/>
      <c r="E435" s="85"/>
      <c r="F435" s="85"/>
      <c r="G435" t="str">
        <f t="shared" si="25"/>
        <v/>
      </c>
      <c r="H435" s="86" t="str">
        <f t="shared" si="26"/>
        <v/>
      </c>
      <c r="I435" s="86" t="str">
        <f t="shared" si="27"/>
        <v/>
      </c>
      <c r="K435" s="89" t="str">
        <f t="shared" si="24"/>
        <v/>
      </c>
      <c r="L435" s="85"/>
    </row>
    <row r="436" spans="1:12" x14ac:dyDescent="0.35">
      <c r="A436" s="85"/>
      <c r="B436" s="85"/>
      <c r="C436" s="85"/>
      <c r="E436" s="85"/>
      <c r="F436" s="85"/>
      <c r="G436" t="str">
        <f t="shared" si="25"/>
        <v/>
      </c>
      <c r="H436" s="86" t="str">
        <f t="shared" si="26"/>
        <v/>
      </c>
      <c r="I436" s="86" t="str">
        <f t="shared" si="27"/>
        <v/>
      </c>
      <c r="K436" s="89" t="str">
        <f t="shared" si="24"/>
        <v/>
      </c>
      <c r="L436" s="85"/>
    </row>
    <row r="437" spans="1:12" x14ac:dyDescent="0.35">
      <c r="A437" s="85"/>
      <c r="B437" s="85"/>
      <c r="C437" s="85"/>
      <c r="E437" s="85"/>
      <c r="F437" s="85"/>
      <c r="G437" t="str">
        <f t="shared" si="25"/>
        <v/>
      </c>
      <c r="H437" s="86" t="str">
        <f t="shared" si="26"/>
        <v/>
      </c>
      <c r="I437" s="86" t="str">
        <f t="shared" si="27"/>
        <v/>
      </c>
      <c r="K437" s="89" t="str">
        <f t="shared" si="24"/>
        <v/>
      </c>
      <c r="L437" s="85"/>
    </row>
    <row r="438" spans="1:12" x14ac:dyDescent="0.35">
      <c r="A438" s="85"/>
      <c r="B438" s="85"/>
      <c r="C438" s="85"/>
      <c r="E438" s="85"/>
      <c r="F438" s="85"/>
      <c r="G438" t="str">
        <f t="shared" si="25"/>
        <v/>
      </c>
      <c r="H438" s="86" t="str">
        <f t="shared" si="26"/>
        <v/>
      </c>
      <c r="I438" s="86" t="str">
        <f t="shared" si="27"/>
        <v/>
      </c>
      <c r="K438" s="89" t="str">
        <f t="shared" si="24"/>
        <v/>
      </c>
      <c r="L438" s="85"/>
    </row>
    <row r="439" spans="1:12" x14ac:dyDescent="0.35">
      <c r="A439" s="85"/>
      <c r="B439" s="85"/>
      <c r="C439" s="85"/>
      <c r="E439" s="85"/>
      <c r="F439" s="85"/>
      <c r="G439" t="str">
        <f t="shared" si="25"/>
        <v/>
      </c>
      <c r="H439" s="86" t="str">
        <f t="shared" si="26"/>
        <v/>
      </c>
      <c r="I439" s="86" t="str">
        <f t="shared" si="27"/>
        <v/>
      </c>
      <c r="K439" s="89" t="str">
        <f t="shared" si="24"/>
        <v/>
      </c>
      <c r="L439" s="85"/>
    </row>
    <row r="440" spans="1:12" x14ac:dyDescent="0.35">
      <c r="A440" s="85"/>
      <c r="B440" s="85"/>
      <c r="C440" s="85"/>
      <c r="E440" s="85"/>
      <c r="F440" s="85"/>
      <c r="G440" t="str">
        <f t="shared" si="25"/>
        <v/>
      </c>
      <c r="H440" s="86" t="str">
        <f t="shared" si="26"/>
        <v/>
      </c>
      <c r="I440" s="86" t="str">
        <f t="shared" si="27"/>
        <v/>
      </c>
      <c r="K440" s="89" t="str">
        <f t="shared" si="24"/>
        <v/>
      </c>
      <c r="L440" s="85"/>
    </row>
    <row r="441" spans="1:12" x14ac:dyDescent="0.35">
      <c r="A441" s="85"/>
      <c r="B441" s="85"/>
      <c r="C441" s="85"/>
      <c r="E441" s="85"/>
      <c r="F441" s="85"/>
      <c r="G441" t="str">
        <f t="shared" si="25"/>
        <v/>
      </c>
      <c r="H441" s="86" t="str">
        <f t="shared" si="26"/>
        <v/>
      </c>
      <c r="I441" s="86" t="str">
        <f t="shared" si="27"/>
        <v/>
      </c>
      <c r="K441" s="89" t="str">
        <f t="shared" si="24"/>
        <v/>
      </c>
      <c r="L441" s="85"/>
    </row>
    <row r="442" spans="1:12" x14ac:dyDescent="0.35">
      <c r="A442" s="85"/>
      <c r="B442" s="85"/>
      <c r="C442" s="85"/>
      <c r="E442" s="85"/>
      <c r="F442" s="85"/>
      <c r="G442" t="str">
        <f t="shared" si="25"/>
        <v/>
      </c>
      <c r="H442" s="86" t="str">
        <f t="shared" si="26"/>
        <v/>
      </c>
      <c r="I442" s="86" t="str">
        <f t="shared" si="27"/>
        <v/>
      </c>
      <c r="K442" s="89" t="str">
        <f t="shared" si="24"/>
        <v/>
      </c>
      <c r="L442" s="85"/>
    </row>
    <row r="443" spans="1:12" x14ac:dyDescent="0.35">
      <c r="A443" s="85"/>
      <c r="B443" s="85"/>
      <c r="C443" s="85"/>
      <c r="E443" s="85"/>
      <c r="F443" s="85"/>
      <c r="G443" t="str">
        <f t="shared" si="25"/>
        <v/>
      </c>
      <c r="H443" s="86" t="str">
        <f t="shared" si="26"/>
        <v/>
      </c>
      <c r="I443" s="86" t="str">
        <f t="shared" si="27"/>
        <v/>
      </c>
      <c r="K443" s="89" t="str">
        <f t="shared" si="24"/>
        <v/>
      </c>
      <c r="L443" s="85"/>
    </row>
    <row r="444" spans="1:12" x14ac:dyDescent="0.35">
      <c r="A444" s="85"/>
      <c r="B444" s="85"/>
      <c r="C444" s="85"/>
      <c r="E444" s="85"/>
      <c r="F444" s="85"/>
      <c r="G444" t="str">
        <f t="shared" si="25"/>
        <v/>
      </c>
      <c r="H444" s="86" t="str">
        <f t="shared" si="26"/>
        <v/>
      </c>
      <c r="I444" s="86" t="str">
        <f t="shared" si="27"/>
        <v/>
      </c>
      <c r="K444" s="89" t="str">
        <f t="shared" si="24"/>
        <v/>
      </c>
      <c r="L444" s="85"/>
    </row>
    <row r="445" spans="1:12" x14ac:dyDescent="0.35">
      <c r="A445" s="85"/>
      <c r="B445" s="85"/>
      <c r="C445" s="85"/>
      <c r="E445" s="85"/>
      <c r="F445" s="85"/>
      <c r="G445" t="str">
        <f t="shared" si="25"/>
        <v/>
      </c>
      <c r="H445" s="86" t="str">
        <f t="shared" si="26"/>
        <v/>
      </c>
      <c r="I445" s="86" t="str">
        <f t="shared" si="27"/>
        <v/>
      </c>
      <c r="K445" s="89" t="str">
        <f t="shared" si="24"/>
        <v/>
      </c>
      <c r="L445" s="85"/>
    </row>
    <row r="446" spans="1:12" x14ac:dyDescent="0.35">
      <c r="A446" s="85"/>
      <c r="B446" s="85"/>
      <c r="C446" s="85"/>
      <c r="E446" s="85"/>
      <c r="F446" s="85"/>
      <c r="G446" t="str">
        <f t="shared" si="25"/>
        <v/>
      </c>
      <c r="H446" s="86" t="str">
        <f t="shared" si="26"/>
        <v/>
      </c>
      <c r="I446" s="86" t="str">
        <f t="shared" si="27"/>
        <v/>
      </c>
      <c r="K446" s="89" t="str">
        <f t="shared" si="24"/>
        <v/>
      </c>
      <c r="L446" s="85"/>
    </row>
    <row r="447" spans="1:12" x14ac:dyDescent="0.35">
      <c r="A447" s="85"/>
      <c r="B447" s="85"/>
      <c r="C447" s="85"/>
      <c r="E447" s="85"/>
      <c r="F447" s="85"/>
      <c r="G447" t="str">
        <f t="shared" si="25"/>
        <v/>
      </c>
      <c r="H447" s="86" t="str">
        <f t="shared" si="26"/>
        <v/>
      </c>
      <c r="I447" s="86" t="str">
        <f t="shared" si="27"/>
        <v/>
      </c>
      <c r="K447" s="89" t="str">
        <f t="shared" si="24"/>
        <v/>
      </c>
      <c r="L447" s="85"/>
    </row>
    <row r="448" spans="1:12" x14ac:dyDescent="0.35">
      <c r="A448" s="85"/>
      <c r="B448" s="85"/>
      <c r="C448" s="85"/>
      <c r="E448" s="85"/>
      <c r="F448" s="85"/>
      <c r="G448" t="str">
        <f t="shared" si="25"/>
        <v/>
      </c>
      <c r="H448" s="86" t="str">
        <f t="shared" si="26"/>
        <v/>
      </c>
      <c r="I448" s="86" t="str">
        <f t="shared" si="27"/>
        <v/>
      </c>
      <c r="K448" s="89" t="str">
        <f t="shared" si="24"/>
        <v/>
      </c>
      <c r="L448" s="85"/>
    </row>
    <row r="449" spans="1:12" x14ac:dyDescent="0.35">
      <c r="A449" s="85"/>
      <c r="B449" s="85"/>
      <c r="C449" s="85"/>
      <c r="E449" s="85"/>
      <c r="F449" s="85"/>
      <c r="G449" t="str">
        <f t="shared" si="25"/>
        <v/>
      </c>
      <c r="H449" s="86" t="str">
        <f t="shared" si="26"/>
        <v/>
      </c>
      <c r="I449" s="86" t="str">
        <f t="shared" si="27"/>
        <v/>
      </c>
      <c r="K449" s="89" t="str">
        <f t="shared" ref="K449:K512" si="28">IF(I449="","",I449*J449)</f>
        <v/>
      </c>
      <c r="L449" s="85"/>
    </row>
    <row r="450" spans="1:12" x14ac:dyDescent="0.35">
      <c r="A450" s="85"/>
      <c r="B450" s="85"/>
      <c r="C450" s="85"/>
      <c r="E450" s="85"/>
      <c r="F450" s="85"/>
      <c r="G450" t="str">
        <f t="shared" si="25"/>
        <v/>
      </c>
      <c r="H450" s="86" t="str">
        <f t="shared" si="26"/>
        <v/>
      </c>
      <c r="I450" s="86" t="str">
        <f t="shared" si="27"/>
        <v/>
      </c>
      <c r="K450" s="89" t="str">
        <f t="shared" si="28"/>
        <v/>
      </c>
      <c r="L450" s="85"/>
    </row>
    <row r="451" spans="1:12" x14ac:dyDescent="0.35">
      <c r="A451" s="85"/>
      <c r="B451" s="85"/>
      <c r="C451" s="85"/>
      <c r="E451" s="85"/>
      <c r="F451" s="85"/>
      <c r="G451" t="str">
        <f t="shared" si="25"/>
        <v/>
      </c>
      <c r="H451" s="86" t="str">
        <f t="shared" si="26"/>
        <v/>
      </c>
      <c r="I451" s="86" t="str">
        <f t="shared" si="27"/>
        <v/>
      </c>
      <c r="K451" s="89" t="str">
        <f t="shared" si="28"/>
        <v/>
      </c>
      <c r="L451" s="85"/>
    </row>
    <row r="452" spans="1:12" x14ac:dyDescent="0.35">
      <c r="A452" s="85"/>
      <c r="B452" s="85"/>
      <c r="C452" s="85"/>
      <c r="E452" s="85"/>
      <c r="F452" s="85"/>
      <c r="G452" t="str">
        <f t="shared" si="25"/>
        <v/>
      </c>
      <c r="H452" s="86" t="str">
        <f t="shared" si="26"/>
        <v/>
      </c>
      <c r="I452" s="86" t="str">
        <f t="shared" si="27"/>
        <v/>
      </c>
      <c r="K452" s="89" t="str">
        <f t="shared" si="28"/>
        <v/>
      </c>
      <c r="L452" s="85"/>
    </row>
    <row r="453" spans="1:12" x14ac:dyDescent="0.35">
      <c r="A453" s="85"/>
      <c r="B453" s="85"/>
      <c r="C453" s="85"/>
      <c r="E453" s="85"/>
      <c r="F453" s="85"/>
      <c r="G453" t="str">
        <f t="shared" si="25"/>
        <v/>
      </c>
      <c r="H453" s="86" t="str">
        <f t="shared" si="26"/>
        <v/>
      </c>
      <c r="I453" s="86" t="str">
        <f t="shared" si="27"/>
        <v/>
      </c>
      <c r="K453" s="89" t="str">
        <f t="shared" si="28"/>
        <v/>
      </c>
      <c r="L453" s="85"/>
    </row>
    <row r="454" spans="1:12" x14ac:dyDescent="0.35">
      <c r="A454" s="85"/>
      <c r="B454" s="85"/>
      <c r="C454" s="85"/>
      <c r="E454" s="85"/>
      <c r="F454" s="85"/>
      <c r="G454" t="str">
        <f t="shared" si="25"/>
        <v/>
      </c>
      <c r="H454" s="86" t="str">
        <f t="shared" si="26"/>
        <v/>
      </c>
      <c r="I454" s="86" t="str">
        <f t="shared" si="27"/>
        <v/>
      </c>
      <c r="K454" s="89" t="str">
        <f t="shared" si="28"/>
        <v/>
      </c>
      <c r="L454" s="85"/>
    </row>
    <row r="455" spans="1:12" x14ac:dyDescent="0.35">
      <c r="A455" s="85"/>
      <c r="B455" s="85"/>
      <c r="C455" s="85"/>
      <c r="E455" s="85"/>
      <c r="F455" s="85"/>
      <c r="G455" t="str">
        <f t="shared" ref="G455:G512" si="29">IF(OR(ISBLANK(E455),ISBLANK(F455)),IF(OR(D455="ALI",D455="AIE"),"B",IF(ISBLANK(D455),"","M")),IF(D455="EE",IF(F455&gt;=3,IF(E455&gt;=5,"A","M"),IF(F455=2,IF(E455&gt;=16,"A",IF(E455&lt;=4,"B","M")),IF(E455&lt;=15,"B","M"))),IF(OR(D455="SE",D455="CE"),IF(F455&gt;=4,IF(E455&gt;=6,"A","M"),IF(F455&gt;=2,IF(E455&gt;=20,"A",IF(E455&lt;=5,"B","M")),IF(E455&lt;=19,"B","M"))),IF(OR(D455="ALI",D455="AIE"),IF(F455&gt;=6,IF(E455&gt;=20,"A","M"),IF(F455&gt;=2,IF(E455&gt;=51,"A",IF(E455&lt;=19,"B","M")),IF(E455&lt;=50,"B","M")))))))</f>
        <v/>
      </c>
      <c r="H455" s="86" t="str">
        <f t="shared" ref="H455:H512" si="30">IF($G455="B","Baixa",IF($G455="M","Média",IF($G455="","","Alta")))</f>
        <v/>
      </c>
      <c r="I455" s="86" t="str">
        <f t="shared" ref="I455:I512" si="31">IF(ISBLANK(D455),"",IF(D455="ALI",IF(G455="B",7,IF(G455="M",10,15)),IF(D455="AIE",IF(G455="B",5,IF(G455="M",7,10)),IF(D455="SE",IF(G455="B",4,IF(G455="M",5,7)),IF(OR(D455="EE",D455="CE"),IF(G455="B",3,IF(G455="M",4,6)))))))</f>
        <v/>
      </c>
      <c r="K455" s="89" t="str">
        <f t="shared" si="28"/>
        <v/>
      </c>
      <c r="L455" s="85"/>
    </row>
    <row r="456" spans="1:12" x14ac:dyDescent="0.35">
      <c r="A456" s="85"/>
      <c r="B456" s="85"/>
      <c r="C456" s="85"/>
      <c r="E456" s="85"/>
      <c r="F456" s="85"/>
      <c r="G456" t="str">
        <f t="shared" si="29"/>
        <v/>
      </c>
      <c r="H456" s="86" t="str">
        <f t="shared" si="30"/>
        <v/>
      </c>
      <c r="I456" s="86" t="str">
        <f t="shared" si="31"/>
        <v/>
      </c>
      <c r="K456" s="89" t="str">
        <f t="shared" si="28"/>
        <v/>
      </c>
      <c r="L456" s="85"/>
    </row>
    <row r="457" spans="1:12" x14ac:dyDescent="0.35">
      <c r="A457" s="85"/>
      <c r="B457" s="85"/>
      <c r="C457" s="85"/>
      <c r="E457" s="85"/>
      <c r="F457" s="85"/>
      <c r="G457" t="str">
        <f t="shared" si="29"/>
        <v/>
      </c>
      <c r="H457" s="86" t="str">
        <f t="shared" si="30"/>
        <v/>
      </c>
      <c r="I457" s="86" t="str">
        <f t="shared" si="31"/>
        <v/>
      </c>
      <c r="K457" s="89" t="str">
        <f t="shared" si="28"/>
        <v/>
      </c>
      <c r="L457" s="85"/>
    </row>
    <row r="458" spans="1:12" x14ac:dyDescent="0.35">
      <c r="A458" s="85"/>
      <c r="B458" s="85"/>
      <c r="C458" s="85"/>
      <c r="E458" s="85"/>
      <c r="F458" s="85"/>
      <c r="G458" t="str">
        <f t="shared" si="29"/>
        <v/>
      </c>
      <c r="H458" s="86" t="str">
        <f t="shared" si="30"/>
        <v/>
      </c>
      <c r="I458" s="86" t="str">
        <f t="shared" si="31"/>
        <v/>
      </c>
      <c r="K458" s="89" t="str">
        <f t="shared" si="28"/>
        <v/>
      </c>
      <c r="L458" s="85"/>
    </row>
    <row r="459" spans="1:12" x14ac:dyDescent="0.35">
      <c r="A459" s="85"/>
      <c r="B459" s="85"/>
      <c r="C459" s="85"/>
      <c r="E459" s="85"/>
      <c r="F459" s="85"/>
      <c r="G459" t="str">
        <f t="shared" si="29"/>
        <v/>
      </c>
      <c r="H459" s="86" t="str">
        <f t="shared" si="30"/>
        <v/>
      </c>
      <c r="I459" s="86" t="str">
        <f t="shared" si="31"/>
        <v/>
      </c>
      <c r="K459" s="89" t="str">
        <f t="shared" si="28"/>
        <v/>
      </c>
      <c r="L459" s="85"/>
    </row>
    <row r="460" spans="1:12" x14ac:dyDescent="0.35">
      <c r="A460" s="85"/>
      <c r="B460" s="85"/>
      <c r="C460" s="85"/>
      <c r="E460" s="85"/>
      <c r="F460" s="85"/>
      <c r="G460" t="str">
        <f t="shared" si="29"/>
        <v/>
      </c>
      <c r="H460" s="86" t="str">
        <f t="shared" si="30"/>
        <v/>
      </c>
      <c r="I460" s="86" t="str">
        <f t="shared" si="31"/>
        <v/>
      </c>
      <c r="K460" s="89" t="str">
        <f t="shared" si="28"/>
        <v/>
      </c>
      <c r="L460" s="85"/>
    </row>
    <row r="461" spans="1:12" x14ac:dyDescent="0.35">
      <c r="A461" s="85"/>
      <c r="B461" s="85"/>
      <c r="C461" s="85"/>
      <c r="E461" s="85"/>
      <c r="F461" s="85"/>
      <c r="G461" t="str">
        <f t="shared" si="29"/>
        <v/>
      </c>
      <c r="H461" s="86" t="str">
        <f t="shared" si="30"/>
        <v/>
      </c>
      <c r="I461" s="86" t="str">
        <f t="shared" si="31"/>
        <v/>
      </c>
      <c r="K461" s="89" t="str">
        <f t="shared" si="28"/>
        <v/>
      </c>
      <c r="L461" s="85"/>
    </row>
    <row r="462" spans="1:12" x14ac:dyDescent="0.35">
      <c r="A462" s="85"/>
      <c r="B462" s="85"/>
      <c r="C462" s="85"/>
      <c r="E462" s="85"/>
      <c r="F462" s="85"/>
      <c r="G462" t="str">
        <f t="shared" si="29"/>
        <v/>
      </c>
      <c r="H462" s="86" t="str">
        <f t="shared" si="30"/>
        <v/>
      </c>
      <c r="I462" s="86" t="str">
        <f t="shared" si="31"/>
        <v/>
      </c>
      <c r="K462" s="89" t="str">
        <f t="shared" si="28"/>
        <v/>
      </c>
      <c r="L462" s="85"/>
    </row>
    <row r="463" spans="1:12" x14ac:dyDescent="0.35">
      <c r="A463" s="85"/>
      <c r="B463" s="85"/>
      <c r="C463" s="85"/>
      <c r="E463" s="85"/>
      <c r="F463" s="85"/>
      <c r="G463" t="str">
        <f t="shared" si="29"/>
        <v/>
      </c>
      <c r="H463" s="86" t="str">
        <f t="shared" si="30"/>
        <v/>
      </c>
      <c r="I463" s="86" t="str">
        <f t="shared" si="31"/>
        <v/>
      </c>
      <c r="K463" s="89" t="str">
        <f t="shared" si="28"/>
        <v/>
      </c>
      <c r="L463" s="85"/>
    </row>
    <row r="464" spans="1:12" x14ac:dyDescent="0.35">
      <c r="A464" s="85"/>
      <c r="B464" s="85"/>
      <c r="C464" s="85"/>
      <c r="E464" s="85"/>
      <c r="F464" s="85"/>
      <c r="G464" t="str">
        <f t="shared" si="29"/>
        <v/>
      </c>
      <c r="H464" s="86" t="str">
        <f t="shared" si="30"/>
        <v/>
      </c>
      <c r="I464" s="86" t="str">
        <f t="shared" si="31"/>
        <v/>
      </c>
      <c r="K464" s="89" t="str">
        <f t="shared" si="28"/>
        <v/>
      </c>
      <c r="L464" s="85"/>
    </row>
    <row r="465" spans="1:12" x14ac:dyDescent="0.35">
      <c r="A465" s="85"/>
      <c r="B465" s="85"/>
      <c r="C465" s="85"/>
      <c r="E465" s="85"/>
      <c r="F465" s="85"/>
      <c r="G465" t="str">
        <f t="shared" si="29"/>
        <v/>
      </c>
      <c r="H465" s="86" t="str">
        <f t="shared" si="30"/>
        <v/>
      </c>
      <c r="I465" s="86" t="str">
        <f t="shared" si="31"/>
        <v/>
      </c>
      <c r="K465" s="89" t="str">
        <f t="shared" si="28"/>
        <v/>
      </c>
      <c r="L465" s="85"/>
    </row>
    <row r="466" spans="1:12" x14ac:dyDescent="0.35">
      <c r="A466" s="85"/>
      <c r="B466" s="85"/>
      <c r="C466" s="85"/>
      <c r="E466" s="85"/>
      <c r="F466" s="85"/>
      <c r="G466" t="str">
        <f t="shared" si="29"/>
        <v/>
      </c>
      <c r="H466" s="86" t="str">
        <f t="shared" si="30"/>
        <v/>
      </c>
      <c r="I466" s="86" t="str">
        <f t="shared" si="31"/>
        <v/>
      </c>
      <c r="K466" s="89" t="str">
        <f t="shared" si="28"/>
        <v/>
      </c>
      <c r="L466" s="85"/>
    </row>
    <row r="467" spans="1:12" x14ac:dyDescent="0.35">
      <c r="A467" s="85"/>
      <c r="B467" s="85"/>
      <c r="C467" s="85"/>
      <c r="E467" s="85"/>
      <c r="F467" s="85"/>
      <c r="G467" t="str">
        <f t="shared" si="29"/>
        <v/>
      </c>
      <c r="H467" s="86" t="str">
        <f t="shared" si="30"/>
        <v/>
      </c>
      <c r="I467" s="86" t="str">
        <f t="shared" si="31"/>
        <v/>
      </c>
      <c r="K467" s="89" t="str">
        <f t="shared" si="28"/>
        <v/>
      </c>
      <c r="L467" s="85"/>
    </row>
    <row r="468" spans="1:12" x14ac:dyDescent="0.35">
      <c r="A468" s="85"/>
      <c r="B468" s="85"/>
      <c r="C468" s="85"/>
      <c r="E468" s="85"/>
      <c r="F468" s="85"/>
      <c r="G468" t="str">
        <f t="shared" si="29"/>
        <v/>
      </c>
      <c r="H468" s="86" t="str">
        <f t="shared" si="30"/>
        <v/>
      </c>
      <c r="I468" s="86" t="str">
        <f t="shared" si="31"/>
        <v/>
      </c>
      <c r="K468" s="89" t="str">
        <f t="shared" si="28"/>
        <v/>
      </c>
      <c r="L468" s="85"/>
    </row>
    <row r="469" spans="1:12" x14ac:dyDescent="0.35">
      <c r="A469" s="85"/>
      <c r="B469" s="85"/>
      <c r="C469" s="85"/>
      <c r="E469" s="85"/>
      <c r="F469" s="85"/>
      <c r="G469" t="str">
        <f t="shared" si="29"/>
        <v/>
      </c>
      <c r="H469" s="86" t="str">
        <f t="shared" si="30"/>
        <v/>
      </c>
      <c r="I469" s="86" t="str">
        <f t="shared" si="31"/>
        <v/>
      </c>
      <c r="K469" s="89" t="str">
        <f t="shared" si="28"/>
        <v/>
      </c>
      <c r="L469" s="85"/>
    </row>
    <row r="470" spans="1:12" x14ac:dyDescent="0.35">
      <c r="A470" s="85"/>
      <c r="B470" s="85"/>
      <c r="C470" s="85"/>
      <c r="E470" s="85"/>
      <c r="F470" s="85"/>
      <c r="G470" t="str">
        <f t="shared" si="29"/>
        <v/>
      </c>
      <c r="H470" s="86" t="str">
        <f t="shared" si="30"/>
        <v/>
      </c>
      <c r="I470" s="86" t="str">
        <f t="shared" si="31"/>
        <v/>
      </c>
      <c r="K470" s="89" t="str">
        <f t="shared" si="28"/>
        <v/>
      </c>
      <c r="L470" s="85"/>
    </row>
    <row r="471" spans="1:12" x14ac:dyDescent="0.35">
      <c r="A471" s="85"/>
      <c r="B471" s="85"/>
      <c r="C471" s="85"/>
      <c r="E471" s="85"/>
      <c r="F471" s="85"/>
      <c r="G471" t="str">
        <f t="shared" si="29"/>
        <v/>
      </c>
      <c r="H471" s="86" t="str">
        <f t="shared" si="30"/>
        <v/>
      </c>
      <c r="I471" s="86" t="str">
        <f t="shared" si="31"/>
        <v/>
      </c>
      <c r="K471" s="89" t="str">
        <f t="shared" si="28"/>
        <v/>
      </c>
      <c r="L471" s="85"/>
    </row>
    <row r="472" spans="1:12" x14ac:dyDescent="0.35">
      <c r="A472" s="85"/>
      <c r="B472" s="85"/>
      <c r="C472" s="85"/>
      <c r="E472" s="85"/>
      <c r="F472" s="85"/>
      <c r="G472" t="str">
        <f t="shared" si="29"/>
        <v/>
      </c>
      <c r="H472" s="86" t="str">
        <f t="shared" si="30"/>
        <v/>
      </c>
      <c r="I472" s="86" t="str">
        <f t="shared" si="31"/>
        <v/>
      </c>
      <c r="K472" s="89" t="str">
        <f t="shared" si="28"/>
        <v/>
      </c>
      <c r="L472" s="85"/>
    </row>
    <row r="473" spans="1:12" x14ac:dyDescent="0.35">
      <c r="A473" s="85"/>
      <c r="B473" s="85"/>
      <c r="C473" s="85"/>
      <c r="E473" s="85"/>
      <c r="F473" s="85"/>
      <c r="G473" t="str">
        <f t="shared" si="29"/>
        <v/>
      </c>
      <c r="H473" s="86" t="str">
        <f t="shared" si="30"/>
        <v/>
      </c>
      <c r="I473" s="86" t="str">
        <f t="shared" si="31"/>
        <v/>
      </c>
      <c r="K473" s="89" t="str">
        <f t="shared" si="28"/>
        <v/>
      </c>
      <c r="L473" s="85"/>
    </row>
    <row r="474" spans="1:12" x14ac:dyDescent="0.35">
      <c r="A474" s="85"/>
      <c r="B474" s="85"/>
      <c r="C474" s="85"/>
      <c r="E474" s="85"/>
      <c r="F474" s="85"/>
      <c r="G474" t="str">
        <f t="shared" si="29"/>
        <v/>
      </c>
      <c r="H474" s="86" t="str">
        <f t="shared" si="30"/>
        <v/>
      </c>
      <c r="I474" s="86" t="str">
        <f t="shared" si="31"/>
        <v/>
      </c>
      <c r="K474" s="89" t="str">
        <f t="shared" si="28"/>
        <v/>
      </c>
      <c r="L474" s="85"/>
    </row>
    <row r="475" spans="1:12" x14ac:dyDescent="0.35">
      <c r="A475" s="85"/>
      <c r="B475" s="85"/>
      <c r="C475" s="85"/>
      <c r="E475" s="85"/>
      <c r="F475" s="85"/>
      <c r="G475" t="str">
        <f t="shared" si="29"/>
        <v/>
      </c>
      <c r="H475" s="86" t="str">
        <f t="shared" si="30"/>
        <v/>
      </c>
      <c r="I475" s="86" t="str">
        <f t="shared" si="31"/>
        <v/>
      </c>
      <c r="K475" s="89" t="str">
        <f t="shared" si="28"/>
        <v/>
      </c>
      <c r="L475" s="85"/>
    </row>
    <row r="476" spans="1:12" x14ac:dyDescent="0.35">
      <c r="A476" s="85"/>
      <c r="B476" s="85"/>
      <c r="C476" s="85"/>
      <c r="E476" s="85"/>
      <c r="F476" s="85"/>
      <c r="G476" t="str">
        <f t="shared" si="29"/>
        <v/>
      </c>
      <c r="H476" s="86" t="str">
        <f t="shared" si="30"/>
        <v/>
      </c>
      <c r="I476" s="86" t="str">
        <f t="shared" si="31"/>
        <v/>
      </c>
      <c r="K476" s="89" t="str">
        <f t="shared" si="28"/>
        <v/>
      </c>
      <c r="L476" s="85"/>
    </row>
    <row r="477" spans="1:12" x14ac:dyDescent="0.35">
      <c r="A477" s="85"/>
      <c r="B477" s="85"/>
      <c r="C477" s="85"/>
      <c r="E477" s="85"/>
      <c r="F477" s="85"/>
      <c r="G477" t="str">
        <f t="shared" si="29"/>
        <v/>
      </c>
      <c r="H477" s="86" t="str">
        <f t="shared" si="30"/>
        <v/>
      </c>
      <c r="I477" s="86" t="str">
        <f t="shared" si="31"/>
        <v/>
      </c>
      <c r="K477" s="89" t="str">
        <f t="shared" si="28"/>
        <v/>
      </c>
      <c r="L477" s="85"/>
    </row>
    <row r="478" spans="1:12" x14ac:dyDescent="0.35">
      <c r="A478" s="85"/>
      <c r="B478" s="85"/>
      <c r="C478" s="85"/>
      <c r="E478" s="85"/>
      <c r="F478" s="85"/>
      <c r="G478" t="str">
        <f t="shared" si="29"/>
        <v/>
      </c>
      <c r="H478" s="86" t="str">
        <f t="shared" si="30"/>
        <v/>
      </c>
      <c r="I478" s="86" t="str">
        <f t="shared" si="31"/>
        <v/>
      </c>
      <c r="K478" s="89" t="str">
        <f t="shared" si="28"/>
        <v/>
      </c>
      <c r="L478" s="85"/>
    </row>
    <row r="479" spans="1:12" x14ac:dyDescent="0.35">
      <c r="A479" s="85"/>
      <c r="B479" s="85"/>
      <c r="C479" s="85"/>
      <c r="E479" s="85"/>
      <c r="F479" s="85"/>
      <c r="G479" t="str">
        <f t="shared" si="29"/>
        <v/>
      </c>
      <c r="H479" s="86" t="str">
        <f t="shared" si="30"/>
        <v/>
      </c>
      <c r="I479" s="86" t="str">
        <f t="shared" si="31"/>
        <v/>
      </c>
      <c r="K479" s="89" t="str">
        <f t="shared" si="28"/>
        <v/>
      </c>
      <c r="L479" s="85"/>
    </row>
    <row r="480" spans="1:12" x14ac:dyDescent="0.35">
      <c r="A480" s="85"/>
      <c r="B480" s="85"/>
      <c r="C480" s="85"/>
      <c r="E480" s="85"/>
      <c r="F480" s="85"/>
      <c r="G480" t="str">
        <f t="shared" si="29"/>
        <v/>
      </c>
      <c r="H480" s="86" t="str">
        <f t="shared" si="30"/>
        <v/>
      </c>
      <c r="I480" s="86" t="str">
        <f t="shared" si="31"/>
        <v/>
      </c>
      <c r="K480" s="89" t="str">
        <f t="shared" si="28"/>
        <v/>
      </c>
      <c r="L480" s="85"/>
    </row>
    <row r="481" spans="1:12" x14ac:dyDescent="0.35">
      <c r="A481" s="85"/>
      <c r="B481" s="85"/>
      <c r="C481" s="85"/>
      <c r="E481" s="85"/>
      <c r="F481" s="85"/>
      <c r="G481" t="str">
        <f t="shared" si="29"/>
        <v/>
      </c>
      <c r="H481" s="86" t="str">
        <f t="shared" si="30"/>
        <v/>
      </c>
      <c r="I481" s="86" t="str">
        <f t="shared" si="31"/>
        <v/>
      </c>
      <c r="K481" s="89" t="str">
        <f t="shared" si="28"/>
        <v/>
      </c>
      <c r="L481" s="85"/>
    </row>
    <row r="482" spans="1:12" x14ac:dyDescent="0.35">
      <c r="A482" s="85"/>
      <c r="B482" s="85"/>
      <c r="C482" s="85"/>
      <c r="E482" s="85"/>
      <c r="F482" s="85"/>
      <c r="G482" t="str">
        <f t="shared" si="29"/>
        <v/>
      </c>
      <c r="H482" s="86" t="str">
        <f t="shared" si="30"/>
        <v/>
      </c>
      <c r="I482" s="86" t="str">
        <f t="shared" si="31"/>
        <v/>
      </c>
      <c r="K482" s="89" t="str">
        <f t="shared" si="28"/>
        <v/>
      </c>
      <c r="L482" s="85"/>
    </row>
    <row r="483" spans="1:12" x14ac:dyDescent="0.35">
      <c r="A483" s="85"/>
      <c r="B483" s="85"/>
      <c r="C483" s="85"/>
      <c r="E483" s="85"/>
      <c r="F483" s="85"/>
      <c r="G483" t="str">
        <f t="shared" si="29"/>
        <v/>
      </c>
      <c r="H483" s="86" t="str">
        <f t="shared" si="30"/>
        <v/>
      </c>
      <c r="I483" s="86" t="str">
        <f t="shared" si="31"/>
        <v/>
      </c>
      <c r="K483" s="89" t="str">
        <f t="shared" si="28"/>
        <v/>
      </c>
      <c r="L483" s="85"/>
    </row>
    <row r="484" spans="1:12" x14ac:dyDescent="0.35">
      <c r="A484" s="85"/>
      <c r="B484" s="85"/>
      <c r="C484" s="85"/>
      <c r="E484" s="85"/>
      <c r="F484" s="85"/>
      <c r="G484" t="str">
        <f t="shared" si="29"/>
        <v/>
      </c>
      <c r="H484" s="86" t="str">
        <f t="shared" si="30"/>
        <v/>
      </c>
      <c r="I484" s="86" t="str">
        <f t="shared" si="31"/>
        <v/>
      </c>
      <c r="K484" s="89" t="str">
        <f t="shared" si="28"/>
        <v/>
      </c>
      <c r="L484" s="85"/>
    </row>
    <row r="485" spans="1:12" x14ac:dyDescent="0.35">
      <c r="A485" s="85"/>
      <c r="B485" s="85"/>
      <c r="C485" s="85"/>
      <c r="E485" s="85"/>
      <c r="F485" s="85"/>
      <c r="G485" t="str">
        <f t="shared" si="29"/>
        <v/>
      </c>
      <c r="H485" s="86" t="str">
        <f t="shared" si="30"/>
        <v/>
      </c>
      <c r="I485" s="86" t="str">
        <f t="shared" si="31"/>
        <v/>
      </c>
      <c r="K485" s="89" t="str">
        <f t="shared" si="28"/>
        <v/>
      </c>
      <c r="L485" s="85"/>
    </row>
    <row r="486" spans="1:12" x14ac:dyDescent="0.35">
      <c r="A486" s="85"/>
      <c r="B486" s="85"/>
      <c r="C486" s="85"/>
      <c r="E486" s="85"/>
      <c r="F486" s="85"/>
      <c r="G486" t="str">
        <f t="shared" si="29"/>
        <v/>
      </c>
      <c r="H486" s="86" t="str">
        <f t="shared" si="30"/>
        <v/>
      </c>
      <c r="I486" s="86" t="str">
        <f t="shared" si="31"/>
        <v/>
      </c>
      <c r="K486" s="89" t="str">
        <f t="shared" si="28"/>
        <v/>
      </c>
      <c r="L486" s="85"/>
    </row>
    <row r="487" spans="1:12" x14ac:dyDescent="0.35">
      <c r="A487" s="85"/>
      <c r="B487" s="85"/>
      <c r="C487" s="85"/>
      <c r="E487" s="85"/>
      <c r="F487" s="85"/>
      <c r="G487" t="str">
        <f t="shared" si="29"/>
        <v/>
      </c>
      <c r="H487" s="86" t="str">
        <f t="shared" si="30"/>
        <v/>
      </c>
      <c r="I487" s="86" t="str">
        <f t="shared" si="31"/>
        <v/>
      </c>
      <c r="K487" s="89" t="str">
        <f t="shared" si="28"/>
        <v/>
      </c>
      <c r="L487" s="85"/>
    </row>
    <row r="488" spans="1:12" x14ac:dyDescent="0.35">
      <c r="A488" s="85"/>
      <c r="B488" s="85"/>
      <c r="C488" s="85"/>
      <c r="E488" s="85"/>
      <c r="F488" s="85"/>
      <c r="G488" t="str">
        <f t="shared" si="29"/>
        <v/>
      </c>
      <c r="H488" s="86" t="str">
        <f t="shared" si="30"/>
        <v/>
      </c>
      <c r="I488" s="86" t="str">
        <f t="shared" si="31"/>
        <v/>
      </c>
      <c r="K488" s="89" t="str">
        <f t="shared" si="28"/>
        <v/>
      </c>
      <c r="L488" s="85"/>
    </row>
    <row r="489" spans="1:12" x14ac:dyDescent="0.35">
      <c r="A489" s="85"/>
      <c r="B489" s="85"/>
      <c r="C489" s="85"/>
      <c r="E489" s="85"/>
      <c r="F489" s="85"/>
      <c r="G489" t="str">
        <f t="shared" si="29"/>
        <v/>
      </c>
      <c r="H489" s="86" t="str">
        <f t="shared" si="30"/>
        <v/>
      </c>
      <c r="I489" s="86" t="str">
        <f t="shared" si="31"/>
        <v/>
      </c>
      <c r="K489" s="89" t="str">
        <f t="shared" si="28"/>
        <v/>
      </c>
      <c r="L489" s="85"/>
    </row>
    <row r="490" spans="1:12" x14ac:dyDescent="0.35">
      <c r="A490" s="85"/>
      <c r="B490" s="85"/>
      <c r="C490" s="85"/>
      <c r="E490" s="85"/>
      <c r="F490" s="85"/>
      <c r="G490" t="str">
        <f t="shared" si="29"/>
        <v/>
      </c>
      <c r="H490" s="86" t="str">
        <f t="shared" si="30"/>
        <v/>
      </c>
      <c r="I490" s="86" t="str">
        <f t="shared" si="31"/>
        <v/>
      </c>
      <c r="K490" s="89" t="str">
        <f t="shared" si="28"/>
        <v/>
      </c>
      <c r="L490" s="85"/>
    </row>
    <row r="491" spans="1:12" x14ac:dyDescent="0.35">
      <c r="A491" s="85"/>
      <c r="B491" s="85"/>
      <c r="C491" s="85"/>
      <c r="E491" s="85"/>
      <c r="F491" s="85"/>
      <c r="G491" t="str">
        <f t="shared" si="29"/>
        <v/>
      </c>
      <c r="H491" s="86" t="str">
        <f t="shared" si="30"/>
        <v/>
      </c>
      <c r="I491" s="86" t="str">
        <f t="shared" si="31"/>
        <v/>
      </c>
      <c r="K491" s="89" t="str">
        <f t="shared" si="28"/>
        <v/>
      </c>
      <c r="L491" s="85"/>
    </row>
    <row r="492" spans="1:12" x14ac:dyDescent="0.35">
      <c r="A492" s="85"/>
      <c r="B492" s="85"/>
      <c r="C492" s="85"/>
      <c r="E492" s="85"/>
      <c r="F492" s="85"/>
      <c r="G492" t="str">
        <f t="shared" si="29"/>
        <v/>
      </c>
      <c r="H492" s="86" t="str">
        <f t="shared" si="30"/>
        <v/>
      </c>
      <c r="I492" s="86" t="str">
        <f t="shared" si="31"/>
        <v/>
      </c>
      <c r="K492" s="89" t="str">
        <f t="shared" si="28"/>
        <v/>
      </c>
      <c r="L492" s="85"/>
    </row>
    <row r="493" spans="1:12" x14ac:dyDescent="0.35">
      <c r="A493" s="85"/>
      <c r="B493" s="85"/>
      <c r="C493" s="85"/>
      <c r="E493" s="85"/>
      <c r="F493" s="85"/>
      <c r="G493" t="str">
        <f t="shared" si="29"/>
        <v/>
      </c>
      <c r="H493" s="86" t="str">
        <f t="shared" si="30"/>
        <v/>
      </c>
      <c r="I493" s="86" t="str">
        <f t="shared" si="31"/>
        <v/>
      </c>
      <c r="K493" s="89" t="str">
        <f t="shared" si="28"/>
        <v/>
      </c>
      <c r="L493" s="85"/>
    </row>
    <row r="494" spans="1:12" x14ac:dyDescent="0.35">
      <c r="A494" s="85"/>
      <c r="B494" s="85"/>
      <c r="C494" s="85"/>
      <c r="E494" s="85"/>
      <c r="F494" s="85"/>
      <c r="G494" t="str">
        <f t="shared" si="29"/>
        <v/>
      </c>
      <c r="H494" s="86" t="str">
        <f t="shared" si="30"/>
        <v/>
      </c>
      <c r="I494" s="86" t="str">
        <f t="shared" si="31"/>
        <v/>
      </c>
      <c r="K494" s="89" t="str">
        <f t="shared" si="28"/>
        <v/>
      </c>
      <c r="L494" s="85"/>
    </row>
    <row r="495" spans="1:12" x14ac:dyDescent="0.35">
      <c r="A495" s="85"/>
      <c r="B495" s="85"/>
      <c r="C495" s="85"/>
      <c r="E495" s="85"/>
      <c r="F495" s="85"/>
      <c r="G495" t="str">
        <f t="shared" si="29"/>
        <v/>
      </c>
      <c r="H495" s="86" t="str">
        <f t="shared" si="30"/>
        <v/>
      </c>
      <c r="I495" s="86" t="str">
        <f t="shared" si="31"/>
        <v/>
      </c>
      <c r="K495" s="89" t="str">
        <f t="shared" si="28"/>
        <v/>
      </c>
      <c r="L495" s="85"/>
    </row>
    <row r="496" spans="1:12" x14ac:dyDescent="0.35">
      <c r="A496" s="85"/>
      <c r="B496" s="85"/>
      <c r="C496" s="85"/>
      <c r="E496" s="85"/>
      <c r="F496" s="85"/>
      <c r="G496" t="str">
        <f t="shared" si="29"/>
        <v/>
      </c>
      <c r="H496" s="86" t="str">
        <f t="shared" si="30"/>
        <v/>
      </c>
      <c r="I496" s="86" t="str">
        <f t="shared" si="31"/>
        <v/>
      </c>
      <c r="K496" s="89" t="str">
        <f t="shared" si="28"/>
        <v/>
      </c>
      <c r="L496" s="85"/>
    </row>
    <row r="497" spans="1:12" x14ac:dyDescent="0.35">
      <c r="A497" s="85"/>
      <c r="B497" s="85"/>
      <c r="C497" s="85"/>
      <c r="E497" s="85"/>
      <c r="F497" s="85"/>
      <c r="G497" t="str">
        <f t="shared" si="29"/>
        <v/>
      </c>
      <c r="H497" s="86" t="str">
        <f t="shared" si="30"/>
        <v/>
      </c>
      <c r="I497" s="86" t="str">
        <f t="shared" si="31"/>
        <v/>
      </c>
      <c r="K497" s="89" t="str">
        <f t="shared" si="28"/>
        <v/>
      </c>
      <c r="L497" s="85"/>
    </row>
    <row r="498" spans="1:12" x14ac:dyDescent="0.35">
      <c r="A498" s="85"/>
      <c r="B498" s="85"/>
      <c r="C498" s="85"/>
      <c r="E498" s="85"/>
      <c r="F498" s="85"/>
      <c r="G498" t="str">
        <f t="shared" si="29"/>
        <v/>
      </c>
      <c r="H498" s="86" t="str">
        <f t="shared" si="30"/>
        <v/>
      </c>
      <c r="I498" s="86" t="str">
        <f t="shared" si="31"/>
        <v/>
      </c>
      <c r="K498" s="89" t="str">
        <f t="shared" si="28"/>
        <v/>
      </c>
      <c r="L498" s="85"/>
    </row>
    <row r="499" spans="1:12" x14ac:dyDescent="0.35">
      <c r="A499" s="85"/>
      <c r="B499" s="85"/>
      <c r="C499" s="85"/>
      <c r="E499" s="85"/>
      <c r="F499" s="85"/>
      <c r="G499" t="str">
        <f t="shared" si="29"/>
        <v/>
      </c>
      <c r="H499" s="86" t="str">
        <f t="shared" si="30"/>
        <v/>
      </c>
      <c r="I499" s="86" t="str">
        <f t="shared" si="31"/>
        <v/>
      </c>
      <c r="K499" s="89" t="str">
        <f t="shared" si="28"/>
        <v/>
      </c>
      <c r="L499" s="85"/>
    </row>
    <row r="500" spans="1:12" x14ac:dyDescent="0.35">
      <c r="A500" s="85"/>
      <c r="B500" s="85"/>
      <c r="C500" s="85"/>
      <c r="E500" s="85"/>
      <c r="F500" s="85"/>
      <c r="G500" t="str">
        <f t="shared" si="29"/>
        <v/>
      </c>
      <c r="H500" s="86" t="str">
        <f t="shared" si="30"/>
        <v/>
      </c>
      <c r="I500" s="86" t="str">
        <f t="shared" si="31"/>
        <v/>
      </c>
      <c r="K500" s="89" t="str">
        <f t="shared" si="28"/>
        <v/>
      </c>
      <c r="L500" s="85"/>
    </row>
    <row r="501" spans="1:12" x14ac:dyDescent="0.35">
      <c r="A501" s="85"/>
      <c r="B501" s="85"/>
      <c r="C501" s="85"/>
      <c r="E501" s="85"/>
      <c r="F501" s="85"/>
      <c r="G501" t="str">
        <f t="shared" si="29"/>
        <v/>
      </c>
      <c r="H501" s="86" t="str">
        <f t="shared" si="30"/>
        <v/>
      </c>
      <c r="I501" s="86" t="str">
        <f t="shared" si="31"/>
        <v/>
      </c>
      <c r="K501" s="89" t="str">
        <f t="shared" si="28"/>
        <v/>
      </c>
      <c r="L501" s="85"/>
    </row>
    <row r="502" spans="1:12" x14ac:dyDescent="0.35">
      <c r="A502" s="85"/>
      <c r="B502" s="85"/>
      <c r="C502" s="85"/>
      <c r="E502" s="85"/>
      <c r="F502" s="85"/>
      <c r="G502" t="str">
        <f t="shared" si="29"/>
        <v/>
      </c>
      <c r="H502" s="86" t="str">
        <f t="shared" si="30"/>
        <v/>
      </c>
      <c r="I502" s="86" t="str">
        <f t="shared" si="31"/>
        <v/>
      </c>
      <c r="K502" s="89" t="str">
        <f t="shared" si="28"/>
        <v/>
      </c>
      <c r="L502" s="85"/>
    </row>
    <row r="503" spans="1:12" x14ac:dyDescent="0.35">
      <c r="A503" s="85"/>
      <c r="B503" s="85"/>
      <c r="C503" s="85"/>
      <c r="E503" s="85"/>
      <c r="F503" s="85"/>
      <c r="G503" t="str">
        <f t="shared" si="29"/>
        <v/>
      </c>
      <c r="H503" s="86" t="str">
        <f t="shared" si="30"/>
        <v/>
      </c>
      <c r="I503" s="86" t="str">
        <f t="shared" si="31"/>
        <v/>
      </c>
      <c r="K503" s="89" t="str">
        <f t="shared" si="28"/>
        <v/>
      </c>
      <c r="L503" s="85"/>
    </row>
    <row r="504" spans="1:12" x14ac:dyDescent="0.35">
      <c r="A504" s="85"/>
      <c r="B504" s="85"/>
      <c r="C504" s="85"/>
      <c r="E504" s="85"/>
      <c r="F504" s="85"/>
      <c r="G504" t="str">
        <f t="shared" si="29"/>
        <v/>
      </c>
      <c r="H504" s="86" t="str">
        <f t="shared" si="30"/>
        <v/>
      </c>
      <c r="I504" s="86" t="str">
        <f t="shared" si="31"/>
        <v/>
      </c>
      <c r="K504" s="89" t="str">
        <f t="shared" si="28"/>
        <v/>
      </c>
      <c r="L504" s="85"/>
    </row>
    <row r="505" spans="1:12" x14ac:dyDescent="0.35">
      <c r="A505" s="85"/>
      <c r="B505" s="85"/>
      <c r="C505" s="85"/>
      <c r="E505" s="85"/>
      <c r="F505" s="85"/>
      <c r="G505" t="str">
        <f t="shared" si="29"/>
        <v/>
      </c>
      <c r="H505" s="86" t="str">
        <f t="shared" si="30"/>
        <v/>
      </c>
      <c r="I505" s="86" t="str">
        <f t="shared" si="31"/>
        <v/>
      </c>
      <c r="K505" s="89" t="str">
        <f t="shared" si="28"/>
        <v/>
      </c>
      <c r="L505" s="85"/>
    </row>
    <row r="506" spans="1:12" x14ac:dyDescent="0.35">
      <c r="A506" s="85"/>
      <c r="B506" s="85"/>
      <c r="C506" s="85"/>
      <c r="E506" s="85"/>
      <c r="F506" s="85"/>
      <c r="G506" t="str">
        <f t="shared" si="29"/>
        <v/>
      </c>
      <c r="H506" s="86" t="str">
        <f t="shared" si="30"/>
        <v/>
      </c>
      <c r="I506" s="86" t="str">
        <f t="shared" si="31"/>
        <v/>
      </c>
      <c r="K506" s="89" t="str">
        <f t="shared" si="28"/>
        <v/>
      </c>
      <c r="L506" s="85"/>
    </row>
    <row r="507" spans="1:12" x14ac:dyDescent="0.35">
      <c r="A507" s="85"/>
      <c r="B507" s="85"/>
      <c r="C507" s="85"/>
      <c r="E507" s="85"/>
      <c r="F507" s="85"/>
      <c r="G507" t="str">
        <f t="shared" si="29"/>
        <v/>
      </c>
      <c r="H507" s="86" t="str">
        <f t="shared" si="30"/>
        <v/>
      </c>
      <c r="I507" s="86" t="str">
        <f t="shared" si="31"/>
        <v/>
      </c>
      <c r="K507" s="89" t="str">
        <f t="shared" si="28"/>
        <v/>
      </c>
      <c r="L507" s="85"/>
    </row>
    <row r="508" spans="1:12" x14ac:dyDescent="0.35">
      <c r="A508" s="85"/>
      <c r="B508" s="85"/>
      <c r="C508" s="85"/>
      <c r="E508" s="85"/>
      <c r="F508" s="85"/>
      <c r="G508" t="str">
        <f t="shared" si="29"/>
        <v/>
      </c>
      <c r="H508" s="86" t="str">
        <f t="shared" si="30"/>
        <v/>
      </c>
      <c r="I508" s="86" t="str">
        <f t="shared" si="31"/>
        <v/>
      </c>
      <c r="K508" s="89" t="str">
        <f t="shared" si="28"/>
        <v/>
      </c>
      <c r="L508" s="85"/>
    </row>
    <row r="509" spans="1:12" x14ac:dyDescent="0.35">
      <c r="A509" s="85"/>
      <c r="B509" s="85"/>
      <c r="C509" s="85"/>
      <c r="E509" s="85"/>
      <c r="F509" s="85"/>
      <c r="G509" t="str">
        <f t="shared" si="29"/>
        <v/>
      </c>
      <c r="H509" s="86" t="str">
        <f t="shared" si="30"/>
        <v/>
      </c>
      <c r="I509" s="86" t="str">
        <f t="shared" si="31"/>
        <v/>
      </c>
      <c r="K509" s="89" t="str">
        <f t="shared" si="28"/>
        <v/>
      </c>
      <c r="L509" s="85"/>
    </row>
    <row r="510" spans="1:12" x14ac:dyDescent="0.35">
      <c r="A510" s="85"/>
      <c r="B510" s="85"/>
      <c r="C510" s="85"/>
      <c r="E510" s="85"/>
      <c r="F510" s="85"/>
      <c r="G510" t="str">
        <f t="shared" si="29"/>
        <v/>
      </c>
      <c r="H510" s="86" t="str">
        <f t="shared" si="30"/>
        <v/>
      </c>
      <c r="I510" s="86" t="str">
        <f t="shared" si="31"/>
        <v/>
      </c>
      <c r="K510" s="89" t="str">
        <f t="shared" si="28"/>
        <v/>
      </c>
      <c r="L510" s="85"/>
    </row>
    <row r="511" spans="1:12" x14ac:dyDescent="0.35">
      <c r="A511" s="85"/>
      <c r="B511" s="85"/>
      <c r="C511" s="85"/>
      <c r="E511" s="85"/>
      <c r="F511" s="85"/>
      <c r="G511" t="str">
        <f t="shared" si="29"/>
        <v/>
      </c>
      <c r="H511" s="86" t="str">
        <f t="shared" si="30"/>
        <v/>
      </c>
      <c r="I511" s="86" t="str">
        <f t="shared" si="31"/>
        <v/>
      </c>
      <c r="K511" s="89" t="str">
        <f t="shared" si="28"/>
        <v/>
      </c>
      <c r="L511" s="85"/>
    </row>
    <row r="512" spans="1:12" x14ac:dyDescent="0.35">
      <c r="A512" s="85"/>
      <c r="B512" s="85"/>
      <c r="C512" s="85"/>
      <c r="E512" s="85"/>
      <c r="F512" s="85"/>
      <c r="G512" t="str">
        <f t="shared" si="29"/>
        <v/>
      </c>
      <c r="H512" s="86" t="str">
        <f t="shared" si="30"/>
        <v/>
      </c>
      <c r="I512" s="86" t="str">
        <f t="shared" si="31"/>
        <v/>
      </c>
      <c r="K512" s="89" t="str">
        <f t="shared" si="28"/>
        <v/>
      </c>
      <c r="L512" s="85"/>
    </row>
    <row r="513" spans="1:12" x14ac:dyDescent="0.35">
      <c r="A513" s="85"/>
      <c r="B513" s="85"/>
      <c r="C513" s="85"/>
      <c r="E513" s="85"/>
      <c r="F513" s="85"/>
      <c r="H513" s="86"/>
      <c r="I513" s="86"/>
      <c r="L513" s="85"/>
    </row>
    <row r="514" spans="1:12" x14ac:dyDescent="0.35">
      <c r="A514" s="85"/>
      <c r="B514" s="85"/>
      <c r="C514" s="85"/>
      <c r="E514" s="85"/>
      <c r="F514" s="85"/>
      <c r="H514" s="86"/>
      <c r="I514" s="86"/>
      <c r="L514" s="85"/>
    </row>
    <row r="515" spans="1:12" x14ac:dyDescent="0.35">
      <c r="A515" s="85"/>
      <c r="B515" s="85"/>
      <c r="C515" s="85"/>
      <c r="E515" s="85"/>
      <c r="F515" s="85"/>
      <c r="H515" s="86"/>
      <c r="I515" s="86"/>
      <c r="L515" s="85"/>
    </row>
    <row r="516" spans="1:12" x14ac:dyDescent="0.35">
      <c r="A516" s="85"/>
      <c r="B516" s="85"/>
      <c r="C516" s="85"/>
      <c r="E516" s="85"/>
      <c r="F516" s="85"/>
      <c r="H516" s="86"/>
      <c r="I516" s="86"/>
      <c r="L516" s="85"/>
    </row>
    <row r="517" spans="1:12" x14ac:dyDescent="0.35">
      <c r="A517" s="85"/>
      <c r="B517" s="85"/>
      <c r="C517" s="85"/>
      <c r="E517" s="85"/>
      <c r="F517" s="85"/>
      <c r="H517" s="86"/>
      <c r="I517" s="86"/>
      <c r="L517" s="85"/>
    </row>
    <row r="518" spans="1:12" x14ac:dyDescent="0.35">
      <c r="A518" s="85"/>
      <c r="B518" s="85"/>
      <c r="C518" s="85"/>
      <c r="E518" s="85"/>
      <c r="F518" s="85"/>
      <c r="H518" s="86"/>
      <c r="I518" s="86"/>
      <c r="L518" s="85"/>
    </row>
  </sheetData>
  <sheetProtection password="818F" sheet="1"/>
  <mergeCells count="5">
    <mergeCell ref="A4:G4"/>
    <mergeCell ref="H4:L4"/>
    <mergeCell ref="A5:D5"/>
    <mergeCell ref="F5:G5"/>
    <mergeCell ref="H5:L5"/>
  </mergeCells>
  <dataValidations count="8">
    <dataValidation type="textLength" allowBlank="1" showInputMessage="1" showErrorMessage="1" errorTitle="Descrição " error="Informe texto até 1024" promptTitle="Grupo Dados / Processo Elementar" prompt="Descreva como Grupo de Dados, a entidade do dominio de negócio em sistematização ou interligado._x000a_Descreva como Processo Elementar, a operação básica (Incluir, Alterar, Excluir, Consultar, Listar....) a ser executada pelo sistema ou usuário." sqref="A7:A512" xr:uid="{00000000-0002-0000-0B00-000000000000}">
      <formula1>1</formula1>
      <formula2>1024</formula2>
    </dataValidation>
    <dataValidation type="list" allowBlank="1" showInputMessage="1" showErrorMessage="1" errorTitle="Tipo Inválido" error="Informe conforme lista." promptTitle="Tipo de Manutenção Não Funcional" prompt="Informe o tipo conforme descrito no Roteiro SISP 2.2 e/ou Roteiro de Métricas para Aquisição Ágil da Iplanrio." sqref="B7:B128 B129:C512" xr:uid="{00000000-0002-0000-0B00-000001000000}">
      <formula1>tipomanutencaonaofuncional</formula1>
      <formula2>0</formula2>
    </dataValidation>
    <dataValidation type="list" allowBlank="1" showInputMessage="1" showErrorMessage="1" errorTitle="Tipo Inválido" error="Selecione o tipo conforme a Lista. Caso seja necessário informar Não se Aplica, informe a Iplanrio/DSI." promptTitle="Grupo Dados / Processo Elementar" prompt="Grupo de Dados ou informações de controle (ALI, AIE) ou Processo elementar (EE, CE, SE) conforme definido no MAnual CPM 4.3.1 ou superior do IFPUG." sqref="D7:D512" xr:uid="{00000000-0002-0000-0B00-000002000000}">
      <formula1>tipofuncao</formula1>
      <formula2>0</formula2>
    </dataValidation>
    <dataValidation type="whole" allowBlank="1" showInputMessage="1" showErrorMessage="1" errorTitle="Valor Inválido" error="Informe entre 1 e 256." promptTitle="Dados Elementares Referenciados" prompt="Informe número máximo 256. No campo de Comentário, informe número sequencial e a descrição clara de todos os atributos das entidades que estão sendo processados. Quando for EE, CE, SE inclua mais um item para a mensagem e outro para ação." sqref="E7:E512" xr:uid="{00000000-0002-0000-0B00-000003000000}">
      <formula1>1</formula1>
      <formula2>256</formula2>
    </dataValidation>
    <dataValidation type="whole" allowBlank="1" showInputMessage="1" showErrorMessage="1" errorTitle="Valor Inválido" error="Informe entre 1 e 48." promptTitle="Arquivos e Registros Lógicos" prompt="Informe Total de Arquivos Lógicos ou Tipos de Registros Lógicos Referenciados, conforme o Tipo (ALI, AIE, EE, SE, CE). No campo de Comentário, informe número sequencial para cada descrição única e clara de Arquivo ou Registro referenciado. " sqref="F129:F512" xr:uid="{00000000-0002-0000-0B00-000004000000}">
      <formula1>1</formula1>
      <formula2>48</formula2>
    </dataValidation>
    <dataValidation type="list" allowBlank="1" showInputMessage="1" showErrorMessage="1" errorTitle="Fator de Ajuste Inválido" error="Selecione fator de ajuste da lista." promptTitle="Fator de Ajuste" prompt="Fator de Ajuste a ser aplicado conforme Roteiro SISP 2.2 ou Roteiro de Métricas para Aquisição Agil da Iplanrio (Alteração, Exclusão, Manutenções Não Funcionais, Componente, Documentação Complementar...) aos Pontos de Função calculados conforme CPM 4.3.1." sqref="J7:J512" xr:uid="{00000000-0002-0000-0B00-000005000000}">
      <formula1>fatorajuste</formula1>
      <formula2>0</formula2>
    </dataValidation>
    <dataValidation type="whole" allowBlank="1" showInputMessage="1" showErrorMessage="1" errorTitle="Tipo Inválido" error="De 1 a 8" promptTitle="Tipo de Manutenção Não Funcional" prompt="Informe o tipo conforme descrito no Roteiro SISP 2.2 e/ou Roteiro de Métricas para Aquisição Ágil da Iplanrio." sqref="C7:C128" xr:uid="{00000000-0002-0000-0B00-000006000000}">
      <formula1>1</formula1>
      <formula2>8</formula2>
    </dataValidation>
    <dataValidation type="custom" allowBlank="1" showInputMessage="1" showErrorMessage="1" errorTitle="ARs/RLs Referenciados inválidos" error="ALI, AIE ou CE maior que 0._x000a_EE ou SE igual ou maior que 0." promptTitle="Arquivos ou Registros Lógicos" prompt="Informe os Arquivos Lógicos e Tipos de Registros Lógicos Referenciados conforme tipo (ALI/AIE/EE/CE/SE). No Comentário informe número sequencial e descrição clara e única do Arquivo ou Registro Referenciado. _x000a_ALI,AIE e CE maior que 0._x000a_EE ou SE 0 ou maior." sqref="F7:F128" xr:uid="{00000000-0002-0000-0B00-000007000000}">
      <formula1>(OR(D7="",(AND(OR(D7="ALI",D7="AIE",D7="CE"),F7&gt;0)),(AND(OR(D7="EE",D7="SE"),F7&gt;=0))))</formula1>
      <formula2>0</formula2>
    </dataValidation>
  </dataValidations>
  <pageMargins left="0.51180555555555496" right="0.51180555555555496" top="0.78749999999999998" bottom="0.78749999999999998" header="0.51180555555555496" footer="0.51180555555555496"/>
  <pageSetup paperSize="9" firstPageNumber="0" orientation="portrait" horizontalDpi="300" verticalDpi="300"/>
  <drawing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24"/>
  <sheetViews>
    <sheetView zoomScaleNormal="100" workbookViewId="0">
      <selection activeCell="C9" sqref="C9"/>
    </sheetView>
  </sheetViews>
  <sheetFormatPr defaultColWidth="8.7265625" defaultRowHeight="14.5" x14ac:dyDescent="0.35"/>
  <cols>
    <col min="1" max="1" width="13.81640625" customWidth="1"/>
    <col min="2" max="2" width="58.1796875" customWidth="1"/>
    <col min="3" max="3" width="12.26953125" style="110" customWidth="1"/>
    <col min="4" max="4" width="11" customWidth="1"/>
  </cols>
  <sheetData>
    <row r="1" spans="1:14" x14ac:dyDescent="0.35">
      <c r="L1" s="68"/>
      <c r="M1" s="69"/>
    </row>
    <row r="2" spans="1:14" ht="15" x14ac:dyDescent="0.4">
      <c r="B2" t="str">
        <f>"Identificação de Contagens Aquisição Ágil "&amp;Sumário!A9</f>
        <v>Identificação de Contagens Aquisição Ágil Versão 18/06/2021</v>
      </c>
      <c r="C2" s="70"/>
      <c r="L2" s="68"/>
      <c r="M2" s="69"/>
    </row>
    <row r="3" spans="1:14" ht="20.25" customHeight="1" x14ac:dyDescent="0.35">
      <c r="L3" s="68"/>
      <c r="M3" s="69"/>
    </row>
    <row r="4" spans="1:14" s="1" customFormat="1" ht="12" customHeight="1" x14ac:dyDescent="0.35">
      <c r="A4" s="217" t="str">
        <f>Sumário!A5&amp;" : "&amp;Sumário!F5</f>
        <v xml:space="preserve">Projeto : </v>
      </c>
      <c r="B4" s="217"/>
      <c r="C4" s="217"/>
      <c r="D4" s="217"/>
      <c r="E4" s="217"/>
      <c r="F4" s="217"/>
      <c r="G4" s="188" t="str">
        <f>Sumário!A6&amp;" : "&amp;Sumário!F6</f>
        <v xml:space="preserve">Responsável Medição : </v>
      </c>
      <c r="H4" s="188"/>
      <c r="I4" s="188"/>
      <c r="J4" s="188"/>
      <c r="K4" s="188"/>
      <c r="L4" s="188"/>
      <c r="M4" s="188"/>
      <c r="N4" s="111"/>
    </row>
    <row r="5" spans="1:14" s="19" customFormat="1" ht="12" customHeight="1" x14ac:dyDescent="0.35">
      <c r="A5" s="218" t="str">
        <f>Sumário!A4&amp;" : "&amp;Sumário!F4</f>
        <v xml:space="preserve">Empresa : </v>
      </c>
      <c r="B5" s="218"/>
      <c r="C5" s="218"/>
      <c r="D5" s="112" t="s">
        <v>20</v>
      </c>
      <c r="E5" s="219"/>
      <c r="F5" s="219"/>
      <c r="G5" s="188" t="s">
        <v>53</v>
      </c>
      <c r="H5" s="188"/>
      <c r="I5" s="188"/>
      <c r="J5" s="188"/>
      <c r="K5" s="188"/>
      <c r="L5" s="188"/>
      <c r="M5" s="188"/>
      <c r="N5" s="113"/>
    </row>
    <row r="7" spans="1:14" x14ac:dyDescent="0.35">
      <c r="B7" s="95" t="str">
        <f>Tabelas!F4</f>
        <v>Tipo de Manutenção
Não funcional</v>
      </c>
      <c r="C7" s="114" t="s">
        <v>84</v>
      </c>
    </row>
    <row r="9" spans="1:14" x14ac:dyDescent="0.35">
      <c r="B9" s="95" t="str">
        <f>Tabelas!F5</f>
        <v>Corretiva SISP tópico 4.4</v>
      </c>
      <c r="C9" s="115">
        <f>SUMIF(Man_NF!$B$7:$B$256,Tabelas!F5,Man_NF!$K$7:$K$256)</f>
        <v>0</v>
      </c>
    </row>
    <row r="10" spans="1:14" x14ac:dyDescent="0.35">
      <c r="B10" s="116"/>
      <c r="C10" s="117"/>
    </row>
    <row r="11" spans="1:14" x14ac:dyDescent="0.35">
      <c r="B11" s="95" t="str">
        <f>Tabelas!F6</f>
        <v>Adaptativa SISP tópico 4.8</v>
      </c>
      <c r="C11" s="115">
        <f>SUMIF(Man_NF!$B$7:$B$256,Tabelas!F6,Man_NF!$K$7:$K$256)</f>
        <v>0</v>
      </c>
    </row>
    <row r="12" spans="1:14" x14ac:dyDescent="0.35">
      <c r="B12" s="116"/>
      <c r="C12" s="117"/>
    </row>
    <row r="13" spans="1:14" x14ac:dyDescent="0.35">
      <c r="B13" s="95" t="str">
        <f>Tabelas!F7</f>
        <v>Mudança de Plataforma
 SISP tópicos 4.5 e 4.6</v>
      </c>
      <c r="C13" s="115">
        <f>SUMIF(Man_NF!$B$7:$B$256,Tabelas!F7,Man_NF!$K$7:$K$256)</f>
        <v>0</v>
      </c>
    </row>
    <row r="14" spans="1:14" x14ac:dyDescent="0.35">
      <c r="B14" s="116"/>
      <c r="C14" s="117"/>
    </row>
    <row r="15" spans="1:14" x14ac:dyDescent="0.35">
      <c r="B15" s="95" t="str">
        <f>Tabelas!F8</f>
        <v>Apuração Especial ou 
Atualização de Dados
 SISP tópicos 4.9 e 4.10</v>
      </c>
      <c r="C15" s="115">
        <f>SUMIF(Man_NF!$B$7:$B$256,Tabelas!F8,Man_NF!$K$7:$K$256)</f>
        <v>0</v>
      </c>
    </row>
    <row r="16" spans="1:14" x14ac:dyDescent="0.35">
      <c r="B16" s="116"/>
      <c r="C16" s="117"/>
    </row>
    <row r="17" spans="2:3" x14ac:dyDescent="0.35">
      <c r="B17" s="95" t="str">
        <f>Tabelas!F9</f>
        <v>Verificação de Erros
 SISP tópico 4.13</v>
      </c>
      <c r="C17" s="115">
        <f>SUMIF(Man_NF!$B$7:$B$256,Tabelas!F9,Man_NF!$K$7:$K$256)</f>
        <v>0</v>
      </c>
    </row>
    <row r="18" spans="2:3" x14ac:dyDescent="0.35">
      <c r="B18" s="116"/>
      <c r="C18" s="117"/>
    </row>
    <row r="19" spans="2:3" x14ac:dyDescent="0.35">
      <c r="B19" s="95" t="str">
        <f>Tabelas!F10</f>
        <v>Testes em Funções Transacionais
 SISP tópico 4.14</v>
      </c>
      <c r="C19" s="115">
        <f>SUMIF(Man_NF!$B$7:$B$256,Tabelas!F10,Man_NF!$K$7:$K$256)</f>
        <v>0</v>
      </c>
    </row>
    <row r="20" spans="2:3" x14ac:dyDescent="0.35">
      <c r="B20" s="116"/>
      <c r="C20" s="117"/>
    </row>
    <row r="21" spans="2:3" x14ac:dyDescent="0.35">
      <c r="B21" s="95" t="str">
        <f>Tabelas!F11</f>
        <v>Componente Interno Reutilizavel
 SISP tópico 4.15</v>
      </c>
      <c r="C21" s="115">
        <f>SUMIF(Man_NF!$B$7:$B$256,Tabelas!F11,Man_NF!$K$7:$K$256)</f>
        <v>0</v>
      </c>
    </row>
    <row r="22" spans="2:3" x14ac:dyDescent="0.35">
      <c r="C22" s="118"/>
    </row>
    <row r="23" spans="2:3" x14ac:dyDescent="0.35">
      <c r="C23" s="118"/>
    </row>
    <row r="24" spans="2:3" x14ac:dyDescent="0.35">
      <c r="B24" s="95" t="s">
        <v>85</v>
      </c>
      <c r="C24" s="115">
        <f>SUM(C9:C21)</f>
        <v>0</v>
      </c>
    </row>
  </sheetData>
  <sheetProtection password="818F" sheet="1" objects="1" scenarios="1"/>
  <mergeCells count="5">
    <mergeCell ref="A4:F4"/>
    <mergeCell ref="G4:M4"/>
    <mergeCell ref="A5:C5"/>
    <mergeCell ref="E5:F5"/>
    <mergeCell ref="G5:M5"/>
  </mergeCells>
  <pageMargins left="0.51180555555555496" right="0.51180555555555496" top="0.78749999999999998" bottom="0.78749999999999998" header="0.51180555555555496" footer="0.51180555555555496"/>
  <pageSetup paperSize="9" firstPageNumber="0" orientation="portrait" horizontalDpi="300" verticalDpi="300"/>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I517"/>
  <sheetViews>
    <sheetView zoomScaleNormal="100" workbookViewId="0">
      <selection activeCell="A7" sqref="A7"/>
    </sheetView>
  </sheetViews>
  <sheetFormatPr defaultColWidth="8.7265625" defaultRowHeight="14.5" x14ac:dyDescent="0.35"/>
  <cols>
    <col min="1" max="1" width="63.7265625" customWidth="1"/>
    <col min="2" max="2" width="50.81640625" customWidth="1"/>
    <col min="3" max="3" width="14.54296875" customWidth="1"/>
    <col min="4" max="4" width="12.81640625" customWidth="1"/>
    <col min="5" max="5" width="2.81640625" hidden="1" customWidth="1"/>
    <col min="6" max="6" width="11.81640625" customWidth="1"/>
    <col min="7" max="7" width="5.54296875" customWidth="1"/>
    <col min="8" max="8" width="7.54296875" style="69" customWidth="1"/>
    <col min="9" max="9" width="55.453125" customWidth="1"/>
  </cols>
  <sheetData>
    <row r="2" spans="1:9" ht="15" x14ac:dyDescent="0.4">
      <c r="B2" s="101" t="str">
        <f>"Identificação de Contagens Aquisição Ágil "&amp;Sumário!A9</f>
        <v>Identificação de Contagens Aquisição Ágil Versão 18/06/2021</v>
      </c>
      <c r="D2" s="70"/>
    </row>
    <row r="3" spans="1:9" ht="20.25" customHeight="1" x14ac:dyDescent="0.35">
      <c r="F3" s="119" t="s">
        <v>86</v>
      </c>
      <c r="G3" s="220"/>
      <c r="H3" s="220"/>
    </row>
    <row r="4" spans="1:9" s="1" customFormat="1" ht="12" customHeight="1" x14ac:dyDescent="0.35">
      <c r="A4" s="198" t="str">
        <f>Sumário!A5&amp;" : "&amp;Sumário!F5</f>
        <v xml:space="preserve">Projeto : </v>
      </c>
      <c r="B4" s="198"/>
      <c r="C4" s="198"/>
      <c r="D4" s="198"/>
      <c r="E4" s="198"/>
      <c r="F4" s="188" t="str">
        <f>Sumário!A6&amp;" : "&amp;Sumário!F6</f>
        <v xml:space="preserve">Responsável Medição : </v>
      </c>
      <c r="G4" s="188"/>
      <c r="H4" s="188"/>
      <c r="I4" s="188"/>
    </row>
    <row r="5" spans="1:9" s="19" customFormat="1" ht="12" customHeight="1" x14ac:dyDescent="0.35">
      <c r="A5" s="216" t="str">
        <f>Sumário!A4&amp;" : "&amp;Sumário!F4</f>
        <v xml:space="preserve">Empresa : </v>
      </c>
      <c r="B5" s="216"/>
      <c r="C5" s="216"/>
      <c r="D5" s="216"/>
      <c r="E5" s="120"/>
      <c r="F5" s="188" t="s">
        <v>53</v>
      </c>
      <c r="G5" s="188"/>
      <c r="H5" s="188"/>
      <c r="I5" s="188"/>
    </row>
    <row r="6" spans="1:9" ht="35.25" customHeight="1" x14ac:dyDescent="0.35">
      <c r="A6" s="121" t="s">
        <v>87</v>
      </c>
      <c r="B6" s="121" t="s">
        <v>88</v>
      </c>
      <c r="C6" s="122" t="s">
        <v>81</v>
      </c>
      <c r="D6" s="123" t="s">
        <v>23</v>
      </c>
      <c r="E6" s="104" t="s">
        <v>60</v>
      </c>
      <c r="F6" s="124" t="s">
        <v>89</v>
      </c>
      <c r="G6" s="123" t="s">
        <v>62</v>
      </c>
      <c r="H6" s="125" t="s">
        <v>90</v>
      </c>
      <c r="I6" s="126" t="s">
        <v>91</v>
      </c>
    </row>
    <row r="7" spans="1:9" x14ac:dyDescent="0.35">
      <c r="A7" s="127"/>
      <c r="B7" s="85"/>
      <c r="C7" s="85"/>
      <c r="D7" s="85"/>
      <c r="F7" s="85"/>
      <c r="G7" s="85" t="str">
        <f t="shared" ref="G7:G38" si="0">IF(F7="","",0.6)</f>
        <v/>
      </c>
      <c r="H7" s="89" t="str">
        <f t="shared" ref="H7:H38" si="1">IF(G7="","",F7*G7)</f>
        <v/>
      </c>
      <c r="I7" s="109"/>
    </row>
    <row r="8" spans="1:9" x14ac:dyDescent="0.35">
      <c r="A8" s="127"/>
      <c r="B8" s="85"/>
      <c r="C8" s="85"/>
      <c r="D8" s="85"/>
      <c r="F8" s="85"/>
      <c r="G8" s="85" t="str">
        <f t="shared" si="0"/>
        <v/>
      </c>
      <c r="H8" s="89" t="str">
        <f t="shared" si="1"/>
        <v/>
      </c>
      <c r="I8" s="85"/>
    </row>
    <row r="9" spans="1:9" x14ac:dyDescent="0.35">
      <c r="A9" s="127"/>
      <c r="B9" s="85"/>
      <c r="C9" s="85"/>
      <c r="D9" s="85"/>
      <c r="F9" s="85"/>
      <c r="G9" s="85" t="str">
        <f t="shared" si="0"/>
        <v/>
      </c>
      <c r="H9" s="89" t="str">
        <f t="shared" si="1"/>
        <v/>
      </c>
      <c r="I9" s="85"/>
    </row>
    <row r="10" spans="1:9" x14ac:dyDescent="0.35">
      <c r="A10" s="127"/>
      <c r="B10" s="85"/>
      <c r="C10" s="85"/>
      <c r="D10" s="85"/>
      <c r="F10" s="85"/>
      <c r="G10" s="85" t="str">
        <f t="shared" si="0"/>
        <v/>
      </c>
      <c r="H10" s="89" t="str">
        <f t="shared" si="1"/>
        <v/>
      </c>
      <c r="I10" s="85"/>
    </row>
    <row r="11" spans="1:9" x14ac:dyDescent="0.35">
      <c r="A11" s="85"/>
      <c r="B11" s="85"/>
      <c r="C11" s="85"/>
      <c r="D11" s="85"/>
      <c r="F11" s="85"/>
      <c r="G11" s="85" t="str">
        <f t="shared" si="0"/>
        <v/>
      </c>
      <c r="H11" s="89" t="str">
        <f t="shared" si="1"/>
        <v/>
      </c>
      <c r="I11" s="85"/>
    </row>
    <row r="12" spans="1:9" s="68" customFormat="1" x14ac:dyDescent="0.35">
      <c r="A12" s="85"/>
      <c r="B12" s="85"/>
      <c r="C12" s="85"/>
      <c r="D12" s="85"/>
      <c r="F12" s="85"/>
      <c r="G12" s="85" t="str">
        <f t="shared" si="0"/>
        <v/>
      </c>
      <c r="H12" s="89" t="str">
        <f t="shared" si="1"/>
        <v/>
      </c>
      <c r="I12" s="85"/>
    </row>
    <row r="13" spans="1:9" s="68" customFormat="1" x14ac:dyDescent="0.35">
      <c r="A13" s="85"/>
      <c r="B13" s="85"/>
      <c r="C13" s="85"/>
      <c r="D13" s="85"/>
      <c r="F13" s="85"/>
      <c r="G13" s="85" t="str">
        <f t="shared" si="0"/>
        <v/>
      </c>
      <c r="H13" s="89" t="str">
        <f t="shared" si="1"/>
        <v/>
      </c>
      <c r="I13" s="85"/>
    </row>
    <row r="14" spans="1:9" s="68" customFormat="1" x14ac:dyDescent="0.35">
      <c r="A14" s="85"/>
      <c r="B14" s="85"/>
      <c r="C14" s="85"/>
      <c r="D14" s="85"/>
      <c r="F14" s="85"/>
      <c r="G14" s="85" t="str">
        <f t="shared" si="0"/>
        <v/>
      </c>
      <c r="H14" s="89" t="str">
        <f t="shared" si="1"/>
        <v/>
      </c>
      <c r="I14" s="85"/>
    </row>
    <row r="15" spans="1:9" s="68" customFormat="1" x14ac:dyDescent="0.35">
      <c r="A15" s="85"/>
      <c r="B15" s="85"/>
      <c r="C15" s="85"/>
      <c r="D15" s="85"/>
      <c r="F15" s="85"/>
      <c r="G15" s="85" t="str">
        <f t="shared" si="0"/>
        <v/>
      </c>
      <c r="H15" s="89" t="str">
        <f t="shared" si="1"/>
        <v/>
      </c>
      <c r="I15" s="85"/>
    </row>
    <row r="16" spans="1:9" s="68" customFormat="1" x14ac:dyDescent="0.35">
      <c r="A16" s="85"/>
      <c r="B16" s="85"/>
      <c r="C16" s="85"/>
      <c r="D16" s="85"/>
      <c r="F16" s="85"/>
      <c r="G16" s="85" t="str">
        <f t="shared" si="0"/>
        <v/>
      </c>
      <c r="H16" s="89" t="str">
        <f t="shared" si="1"/>
        <v/>
      </c>
      <c r="I16" s="85"/>
    </row>
    <row r="17" spans="1:9" s="68" customFormat="1" x14ac:dyDescent="0.35">
      <c r="A17" s="85"/>
      <c r="B17" s="85"/>
      <c r="C17" s="85"/>
      <c r="D17" s="85"/>
      <c r="F17" s="85"/>
      <c r="G17" s="85" t="str">
        <f t="shared" si="0"/>
        <v/>
      </c>
      <c r="H17" s="89" t="str">
        <f t="shared" si="1"/>
        <v/>
      </c>
      <c r="I17" s="85"/>
    </row>
    <row r="18" spans="1:9" s="68" customFormat="1" x14ac:dyDescent="0.35">
      <c r="A18" s="85"/>
      <c r="B18" s="85"/>
      <c r="C18" s="85"/>
      <c r="D18" s="85"/>
      <c r="F18" s="85"/>
      <c r="G18" s="85" t="str">
        <f t="shared" si="0"/>
        <v/>
      </c>
      <c r="H18" s="89" t="str">
        <f t="shared" si="1"/>
        <v/>
      </c>
      <c r="I18" s="85"/>
    </row>
    <row r="19" spans="1:9" s="68" customFormat="1" x14ac:dyDescent="0.35">
      <c r="A19" s="85"/>
      <c r="B19" s="85"/>
      <c r="C19" s="85"/>
      <c r="D19" s="85"/>
      <c r="F19" s="85"/>
      <c r="G19" s="85" t="str">
        <f t="shared" si="0"/>
        <v/>
      </c>
      <c r="H19" s="89" t="str">
        <f t="shared" si="1"/>
        <v/>
      </c>
      <c r="I19" s="85"/>
    </row>
    <row r="20" spans="1:9" s="68" customFormat="1" x14ac:dyDescent="0.35">
      <c r="A20" s="85"/>
      <c r="B20" s="85"/>
      <c r="C20" s="85"/>
      <c r="D20" s="85"/>
      <c r="F20" s="85"/>
      <c r="G20" s="85" t="str">
        <f t="shared" si="0"/>
        <v/>
      </c>
      <c r="H20" s="89" t="str">
        <f t="shared" si="1"/>
        <v/>
      </c>
      <c r="I20" s="85"/>
    </row>
    <row r="21" spans="1:9" s="68" customFormat="1" x14ac:dyDescent="0.35">
      <c r="A21" s="85"/>
      <c r="B21" s="85"/>
      <c r="C21" s="85"/>
      <c r="D21" s="85"/>
      <c r="F21" s="85"/>
      <c r="G21" s="85" t="str">
        <f t="shared" si="0"/>
        <v/>
      </c>
      <c r="H21" s="89" t="str">
        <f t="shared" si="1"/>
        <v/>
      </c>
      <c r="I21" s="85"/>
    </row>
    <row r="22" spans="1:9" s="68" customFormat="1" x14ac:dyDescent="0.35">
      <c r="A22" s="85"/>
      <c r="B22" s="85"/>
      <c r="C22" s="85"/>
      <c r="D22" s="85"/>
      <c r="F22" s="85"/>
      <c r="G22" s="85" t="str">
        <f t="shared" si="0"/>
        <v/>
      </c>
      <c r="H22" s="89" t="str">
        <f t="shared" si="1"/>
        <v/>
      </c>
      <c r="I22" s="85"/>
    </row>
    <row r="23" spans="1:9" s="68" customFormat="1" x14ac:dyDescent="0.35">
      <c r="A23" s="85"/>
      <c r="B23" s="85"/>
      <c r="C23" s="85"/>
      <c r="D23" s="85"/>
      <c r="F23" s="85"/>
      <c r="G23" s="85" t="str">
        <f t="shared" si="0"/>
        <v/>
      </c>
      <c r="H23" s="89" t="str">
        <f t="shared" si="1"/>
        <v/>
      </c>
      <c r="I23" s="85"/>
    </row>
    <row r="24" spans="1:9" s="68" customFormat="1" x14ac:dyDescent="0.35">
      <c r="A24" s="85"/>
      <c r="B24" s="85"/>
      <c r="C24" s="85"/>
      <c r="D24" s="85"/>
      <c r="F24" s="85"/>
      <c r="G24" s="85" t="str">
        <f t="shared" si="0"/>
        <v/>
      </c>
      <c r="H24" s="89" t="str">
        <f t="shared" si="1"/>
        <v/>
      </c>
      <c r="I24" s="85"/>
    </row>
    <row r="25" spans="1:9" s="68" customFormat="1" x14ac:dyDescent="0.35">
      <c r="A25" s="85"/>
      <c r="B25" s="85"/>
      <c r="C25" s="85"/>
      <c r="D25" s="85"/>
      <c r="F25" s="85"/>
      <c r="G25" s="85" t="str">
        <f t="shared" si="0"/>
        <v/>
      </c>
      <c r="H25" s="89" t="str">
        <f t="shared" si="1"/>
        <v/>
      </c>
      <c r="I25" s="85"/>
    </row>
    <row r="26" spans="1:9" s="68" customFormat="1" x14ac:dyDescent="0.35">
      <c r="A26" s="85"/>
      <c r="B26" s="85"/>
      <c r="C26" s="85"/>
      <c r="D26" s="85"/>
      <c r="F26" s="85"/>
      <c r="G26" s="85" t="str">
        <f t="shared" si="0"/>
        <v/>
      </c>
      <c r="H26" s="89" t="str">
        <f t="shared" si="1"/>
        <v/>
      </c>
      <c r="I26" s="85"/>
    </row>
    <row r="27" spans="1:9" s="68" customFormat="1" x14ac:dyDescent="0.35">
      <c r="A27" s="85"/>
      <c r="B27" s="85"/>
      <c r="C27" s="85"/>
      <c r="D27" s="85"/>
      <c r="F27" s="85"/>
      <c r="G27" s="85" t="str">
        <f t="shared" si="0"/>
        <v/>
      </c>
      <c r="H27" s="89" t="str">
        <f t="shared" si="1"/>
        <v/>
      </c>
      <c r="I27" s="85"/>
    </row>
    <row r="28" spans="1:9" s="68" customFormat="1" x14ac:dyDescent="0.35">
      <c r="A28" s="85"/>
      <c r="B28" s="85"/>
      <c r="C28" s="85"/>
      <c r="D28" s="85"/>
      <c r="F28" s="85"/>
      <c r="G28" s="85" t="str">
        <f t="shared" si="0"/>
        <v/>
      </c>
      <c r="H28" s="89" t="str">
        <f t="shared" si="1"/>
        <v/>
      </c>
      <c r="I28" s="85"/>
    </row>
    <row r="29" spans="1:9" s="68" customFormat="1" x14ac:dyDescent="0.35">
      <c r="A29" s="85"/>
      <c r="B29" s="85"/>
      <c r="C29" s="85"/>
      <c r="D29" s="85"/>
      <c r="F29" s="85"/>
      <c r="G29" s="85" t="str">
        <f t="shared" si="0"/>
        <v/>
      </c>
      <c r="H29" s="89" t="str">
        <f t="shared" si="1"/>
        <v/>
      </c>
      <c r="I29" s="85"/>
    </row>
    <row r="30" spans="1:9" s="68" customFormat="1" x14ac:dyDescent="0.35">
      <c r="A30" s="85"/>
      <c r="B30" s="85"/>
      <c r="C30" s="85"/>
      <c r="D30" s="85"/>
      <c r="F30" s="85"/>
      <c r="G30" s="85" t="str">
        <f t="shared" si="0"/>
        <v/>
      </c>
      <c r="H30" s="89" t="str">
        <f t="shared" si="1"/>
        <v/>
      </c>
      <c r="I30" s="85"/>
    </row>
    <row r="31" spans="1:9" x14ac:dyDescent="0.35">
      <c r="A31" s="85"/>
      <c r="B31" s="85"/>
      <c r="C31" s="85"/>
      <c r="D31" s="85"/>
      <c r="E31" t="b">
        <f>IF(OR(ISBLANK(#REF!),ISBLANK(#REF!)),IF(OR(D31="ALI",D31="AIE"),"B",IF(ISBLANK(D31),"","M")),IF(D31="EE",IF(#REF!&gt;=3,IF(#REF!&gt;=5,"A","M"),IF(#REF!=2,IF(#REF!&gt;=16,"A",IF(#REF!&lt;=4,"B","M")),IF(#REF!&lt;=15,"B","M"))),IF(OR(D31="SE",D31="CE"),IF(#REF!&gt;=4,IF(#REF!&gt;=6,"A","M"),IF(#REF!&gt;=2,IF(#REF!&gt;=20,"A",IF(#REF!&lt;=5,"B","M")),IF(#REF!&lt;=19,"B","M"))),IF(OR(D31="ALI",D31="AIE"),IF(#REF!&gt;=6,IF(#REF!&gt;=20,"A","M"),IF(#REF!&gt;=2,IF(#REF!&gt;=51,"A",IF(#REF!&lt;=19,"B","M")),IF(#REF!&lt;=50,"B","M")))))))</f>
        <v>0</v>
      </c>
      <c r="F31" s="85"/>
      <c r="G31" s="85" t="str">
        <f t="shared" si="0"/>
        <v/>
      </c>
      <c r="H31" s="89" t="str">
        <f t="shared" si="1"/>
        <v/>
      </c>
      <c r="I31" s="85"/>
    </row>
    <row r="32" spans="1:9" x14ac:dyDescent="0.35">
      <c r="A32" s="85"/>
      <c r="B32" s="85"/>
      <c r="C32" s="85"/>
      <c r="D32" s="85"/>
      <c r="E32" t="b">
        <f>IF(OR(ISBLANK(#REF!),ISBLANK(#REF!)),IF(OR(D32="ALI",D32="AIE"),"B",IF(ISBLANK(D32),"","M")),IF(D32="EE",IF(#REF!&gt;=3,IF(#REF!&gt;=5,"A","M"),IF(#REF!=2,IF(#REF!&gt;=16,"A",IF(#REF!&lt;=4,"B","M")),IF(#REF!&lt;=15,"B","M"))),IF(OR(D32="SE",D32="CE"),IF(#REF!&gt;=4,IF(#REF!&gt;=6,"A","M"),IF(#REF!&gt;=2,IF(#REF!&gt;=20,"A",IF(#REF!&lt;=5,"B","M")),IF(#REF!&lt;=19,"B","M"))),IF(OR(D32="ALI",D32="AIE"),IF(#REF!&gt;=6,IF(#REF!&gt;=20,"A","M"),IF(#REF!&gt;=2,IF(#REF!&gt;=51,"A",IF(#REF!&lt;=19,"B","M")),IF(#REF!&lt;=50,"B","M")))))))</f>
        <v>0</v>
      </c>
      <c r="F32" s="85"/>
      <c r="G32" s="85" t="str">
        <f t="shared" si="0"/>
        <v/>
      </c>
      <c r="H32" s="89" t="str">
        <f t="shared" si="1"/>
        <v/>
      </c>
      <c r="I32" s="85"/>
    </row>
    <row r="33" spans="1:9" x14ac:dyDescent="0.35">
      <c r="A33" s="85"/>
      <c r="B33" s="85"/>
      <c r="C33" s="85"/>
      <c r="D33" s="85"/>
      <c r="E33" t="b">
        <f>IF(OR(ISBLANK(#REF!),ISBLANK(#REF!)),IF(OR(D33="ALI",D33="AIE"),"B",IF(ISBLANK(D33),"","M")),IF(D33="EE",IF(#REF!&gt;=3,IF(#REF!&gt;=5,"A","M"),IF(#REF!=2,IF(#REF!&gt;=16,"A",IF(#REF!&lt;=4,"B","M")),IF(#REF!&lt;=15,"B","M"))),IF(OR(D33="SE",D33="CE"),IF(#REF!&gt;=4,IF(#REF!&gt;=6,"A","M"),IF(#REF!&gt;=2,IF(#REF!&gt;=20,"A",IF(#REF!&lt;=5,"B","M")),IF(#REF!&lt;=19,"B","M"))),IF(OR(D33="ALI",D33="AIE"),IF(#REF!&gt;=6,IF(#REF!&gt;=20,"A","M"),IF(#REF!&gt;=2,IF(#REF!&gt;=51,"A",IF(#REF!&lt;=19,"B","M")),IF(#REF!&lt;=50,"B","M")))))))</f>
        <v>0</v>
      </c>
      <c r="F33" s="85"/>
      <c r="G33" s="85" t="str">
        <f t="shared" si="0"/>
        <v/>
      </c>
      <c r="H33" s="89" t="str">
        <f t="shared" si="1"/>
        <v/>
      </c>
      <c r="I33" s="85"/>
    </row>
    <row r="34" spans="1:9" x14ac:dyDescent="0.35">
      <c r="A34" s="85"/>
      <c r="B34" s="85"/>
      <c r="C34" s="85"/>
      <c r="D34" s="85"/>
      <c r="E34" t="b">
        <f>IF(OR(ISBLANK(#REF!),ISBLANK(#REF!)),IF(OR(D34="ALI",D34="AIE"),"B",IF(ISBLANK(D34),"","M")),IF(D34="EE",IF(#REF!&gt;=3,IF(#REF!&gt;=5,"A","M"),IF(#REF!=2,IF(#REF!&gt;=16,"A",IF(#REF!&lt;=4,"B","M")),IF(#REF!&lt;=15,"B","M"))),IF(OR(D34="SE",D34="CE"),IF(#REF!&gt;=4,IF(#REF!&gt;=6,"A","M"),IF(#REF!&gt;=2,IF(#REF!&gt;=20,"A",IF(#REF!&lt;=5,"B","M")),IF(#REF!&lt;=19,"B","M"))),IF(OR(D34="ALI",D34="AIE"),IF(#REF!&gt;=6,IF(#REF!&gt;=20,"A","M"),IF(#REF!&gt;=2,IF(#REF!&gt;=51,"A",IF(#REF!&lt;=19,"B","M")),IF(#REF!&lt;=50,"B","M")))))))</f>
        <v>0</v>
      </c>
      <c r="F34" s="85"/>
      <c r="G34" s="85" t="str">
        <f t="shared" si="0"/>
        <v/>
      </c>
      <c r="H34" s="89" t="str">
        <f t="shared" si="1"/>
        <v/>
      </c>
      <c r="I34" s="85"/>
    </row>
    <row r="35" spans="1:9" x14ac:dyDescent="0.35">
      <c r="A35" s="85"/>
      <c r="B35" s="85"/>
      <c r="C35" s="85"/>
      <c r="D35" s="85"/>
      <c r="E35" t="b">
        <f>IF(OR(ISBLANK(#REF!),ISBLANK(#REF!)),IF(OR(D35="ALI",D35="AIE"),"B",IF(ISBLANK(D35),"","M")),IF(D35="EE",IF(#REF!&gt;=3,IF(#REF!&gt;=5,"A","M"),IF(#REF!=2,IF(#REF!&gt;=16,"A",IF(#REF!&lt;=4,"B","M")),IF(#REF!&lt;=15,"B","M"))),IF(OR(D35="SE",D35="CE"),IF(#REF!&gt;=4,IF(#REF!&gt;=6,"A","M"),IF(#REF!&gt;=2,IF(#REF!&gt;=20,"A",IF(#REF!&lt;=5,"B","M")),IF(#REF!&lt;=19,"B","M"))),IF(OR(D35="ALI",D35="AIE"),IF(#REF!&gt;=6,IF(#REF!&gt;=20,"A","M"),IF(#REF!&gt;=2,IF(#REF!&gt;=51,"A",IF(#REF!&lt;=19,"B","M")),IF(#REF!&lt;=50,"B","M")))))))</f>
        <v>0</v>
      </c>
      <c r="F35" s="85"/>
      <c r="G35" s="85" t="str">
        <f t="shared" si="0"/>
        <v/>
      </c>
      <c r="H35" s="89" t="str">
        <f t="shared" si="1"/>
        <v/>
      </c>
      <c r="I35" s="85"/>
    </row>
    <row r="36" spans="1:9" x14ac:dyDescent="0.35">
      <c r="A36" s="85"/>
      <c r="B36" s="85"/>
      <c r="C36" s="85"/>
      <c r="D36" s="85"/>
      <c r="E36" t="b">
        <f>IF(OR(ISBLANK(#REF!),ISBLANK(#REF!)),IF(OR(D36="ALI",D36="AIE"),"B",IF(ISBLANK(D36),"","M")),IF(D36="EE",IF(#REF!&gt;=3,IF(#REF!&gt;=5,"A","M"),IF(#REF!=2,IF(#REF!&gt;=16,"A",IF(#REF!&lt;=4,"B","M")),IF(#REF!&lt;=15,"B","M"))),IF(OR(D36="SE",D36="CE"),IF(#REF!&gt;=4,IF(#REF!&gt;=6,"A","M"),IF(#REF!&gt;=2,IF(#REF!&gt;=20,"A",IF(#REF!&lt;=5,"B","M")),IF(#REF!&lt;=19,"B","M"))),IF(OR(D36="ALI",D36="AIE"),IF(#REF!&gt;=6,IF(#REF!&gt;=20,"A","M"),IF(#REF!&gt;=2,IF(#REF!&gt;=51,"A",IF(#REF!&lt;=19,"B","M")),IF(#REF!&lt;=50,"B","M")))))))</f>
        <v>0</v>
      </c>
      <c r="F36" s="85"/>
      <c r="G36" s="85" t="str">
        <f t="shared" si="0"/>
        <v/>
      </c>
      <c r="H36" s="89" t="str">
        <f t="shared" si="1"/>
        <v/>
      </c>
      <c r="I36" s="85"/>
    </row>
    <row r="37" spans="1:9" x14ac:dyDescent="0.35">
      <c r="A37" s="85"/>
      <c r="B37" s="85"/>
      <c r="C37" s="85"/>
      <c r="D37" s="85"/>
      <c r="E37" t="b">
        <f>IF(OR(ISBLANK(#REF!),ISBLANK(#REF!)),IF(OR(D37="ALI",D37="AIE"),"B",IF(ISBLANK(D37),"","M")),IF(D37="EE",IF(#REF!&gt;=3,IF(#REF!&gt;=5,"A","M"),IF(#REF!=2,IF(#REF!&gt;=16,"A",IF(#REF!&lt;=4,"B","M")),IF(#REF!&lt;=15,"B","M"))),IF(OR(D37="SE",D37="CE"),IF(#REF!&gt;=4,IF(#REF!&gt;=6,"A","M"),IF(#REF!&gt;=2,IF(#REF!&gt;=20,"A",IF(#REF!&lt;=5,"B","M")),IF(#REF!&lt;=19,"B","M"))),IF(OR(D37="ALI",D37="AIE"),IF(#REF!&gt;=6,IF(#REF!&gt;=20,"A","M"),IF(#REF!&gt;=2,IF(#REF!&gt;=51,"A",IF(#REF!&lt;=19,"B","M")),IF(#REF!&lt;=50,"B","M")))))))</f>
        <v>0</v>
      </c>
      <c r="F37" s="85"/>
      <c r="G37" s="85" t="str">
        <f t="shared" si="0"/>
        <v/>
      </c>
      <c r="H37" s="89" t="str">
        <f t="shared" si="1"/>
        <v/>
      </c>
      <c r="I37" s="85"/>
    </row>
    <row r="38" spans="1:9" x14ac:dyDescent="0.35">
      <c r="A38" s="85"/>
      <c r="B38" s="85"/>
      <c r="C38" s="85"/>
      <c r="D38" s="85"/>
      <c r="E38" t="b">
        <f>IF(OR(ISBLANK(#REF!),ISBLANK(#REF!)),IF(OR(D38="ALI",D38="AIE"),"B",IF(ISBLANK(D38),"","M")),IF(D38="EE",IF(#REF!&gt;=3,IF(#REF!&gt;=5,"A","M"),IF(#REF!=2,IF(#REF!&gt;=16,"A",IF(#REF!&lt;=4,"B","M")),IF(#REF!&lt;=15,"B","M"))),IF(OR(D38="SE",D38="CE"),IF(#REF!&gt;=4,IF(#REF!&gt;=6,"A","M"),IF(#REF!&gt;=2,IF(#REF!&gt;=20,"A",IF(#REF!&lt;=5,"B","M")),IF(#REF!&lt;=19,"B","M"))),IF(OR(D38="ALI",D38="AIE"),IF(#REF!&gt;=6,IF(#REF!&gt;=20,"A","M"),IF(#REF!&gt;=2,IF(#REF!&gt;=51,"A",IF(#REF!&lt;=19,"B","M")),IF(#REF!&lt;=50,"B","M")))))))</f>
        <v>0</v>
      </c>
      <c r="F38" s="85"/>
      <c r="G38" s="85" t="str">
        <f t="shared" si="0"/>
        <v/>
      </c>
      <c r="H38" s="89" t="str">
        <f t="shared" si="1"/>
        <v/>
      </c>
      <c r="I38" s="85"/>
    </row>
    <row r="39" spans="1:9" x14ac:dyDescent="0.35">
      <c r="A39" s="85"/>
      <c r="B39" s="85"/>
      <c r="C39" s="85"/>
      <c r="D39" s="85"/>
      <c r="E39" t="b">
        <f>IF(OR(ISBLANK(#REF!),ISBLANK(#REF!)),IF(OR(D39="ALI",D39="AIE"),"B",IF(ISBLANK(D39),"","M")),IF(D39="EE",IF(#REF!&gt;=3,IF(#REF!&gt;=5,"A","M"),IF(#REF!=2,IF(#REF!&gt;=16,"A",IF(#REF!&lt;=4,"B","M")),IF(#REF!&lt;=15,"B","M"))),IF(OR(D39="SE",D39="CE"),IF(#REF!&gt;=4,IF(#REF!&gt;=6,"A","M"),IF(#REF!&gt;=2,IF(#REF!&gt;=20,"A",IF(#REF!&lt;=5,"B","M")),IF(#REF!&lt;=19,"B","M"))),IF(OR(D39="ALI",D39="AIE"),IF(#REF!&gt;=6,IF(#REF!&gt;=20,"A","M"),IF(#REF!&gt;=2,IF(#REF!&gt;=51,"A",IF(#REF!&lt;=19,"B","M")),IF(#REF!&lt;=50,"B","M")))))))</f>
        <v>0</v>
      </c>
      <c r="F39" s="85"/>
      <c r="G39" s="85" t="str">
        <f t="shared" ref="G39:G70" si="2">IF(F39="","",0.6)</f>
        <v/>
      </c>
      <c r="H39" s="89" t="str">
        <f t="shared" ref="H39:H70" si="3">IF(G39="","",F39*G39)</f>
        <v/>
      </c>
      <c r="I39" s="85"/>
    </row>
    <row r="40" spans="1:9" x14ac:dyDescent="0.35">
      <c r="A40" s="85"/>
      <c r="B40" s="85"/>
      <c r="C40" s="85"/>
      <c r="D40" s="85"/>
      <c r="E40" t="b">
        <f>IF(OR(ISBLANK(#REF!),ISBLANK(#REF!)),IF(OR(D40="ALI",D40="AIE"),"B",IF(ISBLANK(D40),"","M")),IF(D40="EE",IF(#REF!&gt;=3,IF(#REF!&gt;=5,"A","M"),IF(#REF!=2,IF(#REF!&gt;=16,"A",IF(#REF!&lt;=4,"B","M")),IF(#REF!&lt;=15,"B","M"))),IF(OR(D40="SE",D40="CE"),IF(#REF!&gt;=4,IF(#REF!&gt;=6,"A","M"),IF(#REF!&gt;=2,IF(#REF!&gt;=20,"A",IF(#REF!&lt;=5,"B","M")),IF(#REF!&lt;=19,"B","M"))),IF(OR(D40="ALI",D40="AIE"),IF(#REF!&gt;=6,IF(#REF!&gt;=20,"A","M"),IF(#REF!&gt;=2,IF(#REF!&gt;=51,"A",IF(#REF!&lt;=19,"B","M")),IF(#REF!&lt;=50,"B","M")))))))</f>
        <v>0</v>
      </c>
      <c r="F40" s="85"/>
      <c r="G40" s="85" t="str">
        <f t="shared" si="2"/>
        <v/>
      </c>
      <c r="H40" s="89" t="str">
        <f t="shared" si="3"/>
        <v/>
      </c>
      <c r="I40" s="85"/>
    </row>
    <row r="41" spans="1:9" x14ac:dyDescent="0.35">
      <c r="A41" s="85"/>
      <c r="B41" s="85"/>
      <c r="C41" s="85"/>
      <c r="D41" s="85"/>
      <c r="E41" t="b">
        <f>IF(OR(ISBLANK(#REF!),ISBLANK(#REF!)),IF(OR(D41="ALI",D41="AIE"),"B",IF(ISBLANK(D41),"","M")),IF(D41="EE",IF(#REF!&gt;=3,IF(#REF!&gt;=5,"A","M"),IF(#REF!=2,IF(#REF!&gt;=16,"A",IF(#REF!&lt;=4,"B","M")),IF(#REF!&lt;=15,"B","M"))),IF(OR(D41="SE",D41="CE"),IF(#REF!&gt;=4,IF(#REF!&gt;=6,"A","M"),IF(#REF!&gt;=2,IF(#REF!&gt;=20,"A",IF(#REF!&lt;=5,"B","M")),IF(#REF!&lt;=19,"B","M"))),IF(OR(D41="ALI",D41="AIE"),IF(#REF!&gt;=6,IF(#REF!&gt;=20,"A","M"),IF(#REF!&gt;=2,IF(#REF!&gt;=51,"A",IF(#REF!&lt;=19,"B","M")),IF(#REF!&lt;=50,"B","M")))))))</f>
        <v>0</v>
      </c>
      <c r="F41" s="85"/>
      <c r="G41" s="85" t="str">
        <f t="shared" si="2"/>
        <v/>
      </c>
      <c r="H41" s="89" t="str">
        <f t="shared" si="3"/>
        <v/>
      </c>
      <c r="I41" s="85"/>
    </row>
    <row r="42" spans="1:9" x14ac:dyDescent="0.35">
      <c r="A42" s="85"/>
      <c r="B42" s="85"/>
      <c r="C42" s="85"/>
      <c r="D42" s="85"/>
      <c r="E42" t="b">
        <f>IF(OR(ISBLANK(#REF!),ISBLANK(#REF!)),IF(OR(D42="ALI",D42="AIE"),"B",IF(ISBLANK(D42),"","M")),IF(D42="EE",IF(#REF!&gt;=3,IF(#REF!&gt;=5,"A","M"),IF(#REF!=2,IF(#REF!&gt;=16,"A",IF(#REF!&lt;=4,"B","M")),IF(#REF!&lt;=15,"B","M"))),IF(OR(D42="SE",D42="CE"),IF(#REF!&gt;=4,IF(#REF!&gt;=6,"A","M"),IF(#REF!&gt;=2,IF(#REF!&gt;=20,"A",IF(#REF!&lt;=5,"B","M")),IF(#REF!&lt;=19,"B","M"))),IF(OR(D42="ALI",D42="AIE"),IF(#REF!&gt;=6,IF(#REF!&gt;=20,"A","M"),IF(#REF!&gt;=2,IF(#REF!&gt;=51,"A",IF(#REF!&lt;=19,"B","M")),IF(#REF!&lt;=50,"B","M")))))))</f>
        <v>0</v>
      </c>
      <c r="F42" s="85"/>
      <c r="G42" s="85" t="str">
        <f t="shared" si="2"/>
        <v/>
      </c>
      <c r="H42" s="89" t="str">
        <f t="shared" si="3"/>
        <v/>
      </c>
      <c r="I42" s="85"/>
    </row>
    <row r="43" spans="1:9" x14ac:dyDescent="0.35">
      <c r="A43" s="85"/>
      <c r="B43" s="85"/>
      <c r="C43" s="85"/>
      <c r="D43" s="85"/>
      <c r="E43" t="b">
        <f>IF(OR(ISBLANK(#REF!),ISBLANK(#REF!)),IF(OR(D43="ALI",D43="AIE"),"B",IF(ISBLANK(D43),"","M")),IF(D43="EE",IF(#REF!&gt;=3,IF(#REF!&gt;=5,"A","M"),IF(#REF!=2,IF(#REF!&gt;=16,"A",IF(#REF!&lt;=4,"B","M")),IF(#REF!&lt;=15,"B","M"))),IF(OR(D43="SE",D43="CE"),IF(#REF!&gt;=4,IF(#REF!&gt;=6,"A","M"),IF(#REF!&gt;=2,IF(#REF!&gt;=20,"A",IF(#REF!&lt;=5,"B","M")),IF(#REF!&lt;=19,"B","M"))),IF(OR(D43="ALI",D43="AIE"),IF(#REF!&gt;=6,IF(#REF!&gt;=20,"A","M"),IF(#REF!&gt;=2,IF(#REF!&gt;=51,"A",IF(#REF!&lt;=19,"B","M")),IF(#REF!&lt;=50,"B","M")))))))</f>
        <v>0</v>
      </c>
      <c r="F43" s="85"/>
      <c r="G43" s="85" t="str">
        <f t="shared" si="2"/>
        <v/>
      </c>
      <c r="H43" s="89" t="str">
        <f t="shared" si="3"/>
        <v/>
      </c>
      <c r="I43" s="85"/>
    </row>
    <row r="44" spans="1:9" x14ac:dyDescent="0.35">
      <c r="A44" s="85"/>
      <c r="B44" s="85"/>
      <c r="C44" s="85"/>
      <c r="D44" s="85"/>
      <c r="E44" t="b">
        <f>IF(OR(ISBLANK(#REF!),ISBLANK(#REF!)),IF(OR(D44="ALI",D44="AIE"),"B",IF(ISBLANK(D44),"","M")),IF(D44="EE",IF(#REF!&gt;=3,IF(#REF!&gt;=5,"A","M"),IF(#REF!=2,IF(#REF!&gt;=16,"A",IF(#REF!&lt;=4,"B","M")),IF(#REF!&lt;=15,"B","M"))),IF(OR(D44="SE",D44="CE"),IF(#REF!&gt;=4,IF(#REF!&gt;=6,"A","M"),IF(#REF!&gt;=2,IF(#REF!&gt;=20,"A",IF(#REF!&lt;=5,"B","M")),IF(#REF!&lt;=19,"B","M"))),IF(OR(D44="ALI",D44="AIE"),IF(#REF!&gt;=6,IF(#REF!&gt;=20,"A","M"),IF(#REF!&gt;=2,IF(#REF!&gt;=51,"A",IF(#REF!&lt;=19,"B","M")),IF(#REF!&lt;=50,"B","M")))))))</f>
        <v>0</v>
      </c>
      <c r="F44" s="85"/>
      <c r="G44" s="85" t="str">
        <f t="shared" si="2"/>
        <v/>
      </c>
      <c r="H44" s="89" t="str">
        <f t="shared" si="3"/>
        <v/>
      </c>
      <c r="I44" s="85"/>
    </row>
    <row r="45" spans="1:9" x14ac:dyDescent="0.35">
      <c r="A45" s="85"/>
      <c r="B45" s="85"/>
      <c r="C45" s="85"/>
      <c r="D45" s="85"/>
      <c r="E45" t="b">
        <f>IF(OR(ISBLANK(#REF!),ISBLANK(#REF!)),IF(OR(D45="ALI",D45="AIE"),"B",IF(ISBLANK(D45),"","M")),IF(D45="EE",IF(#REF!&gt;=3,IF(#REF!&gt;=5,"A","M"),IF(#REF!=2,IF(#REF!&gt;=16,"A",IF(#REF!&lt;=4,"B","M")),IF(#REF!&lt;=15,"B","M"))),IF(OR(D45="SE",D45="CE"),IF(#REF!&gt;=4,IF(#REF!&gt;=6,"A","M"),IF(#REF!&gt;=2,IF(#REF!&gt;=20,"A",IF(#REF!&lt;=5,"B","M")),IF(#REF!&lt;=19,"B","M"))),IF(OR(D45="ALI",D45="AIE"),IF(#REF!&gt;=6,IF(#REF!&gt;=20,"A","M"),IF(#REF!&gt;=2,IF(#REF!&gt;=51,"A",IF(#REF!&lt;=19,"B","M")),IF(#REF!&lt;=50,"B","M")))))))</f>
        <v>0</v>
      </c>
      <c r="F45" s="85"/>
      <c r="G45" s="85" t="str">
        <f t="shared" si="2"/>
        <v/>
      </c>
      <c r="H45" s="89" t="str">
        <f t="shared" si="3"/>
        <v/>
      </c>
      <c r="I45" s="85"/>
    </row>
    <row r="46" spans="1:9" x14ac:dyDescent="0.35">
      <c r="A46" s="85"/>
      <c r="B46" s="85"/>
      <c r="C46" s="85"/>
      <c r="D46" s="85"/>
      <c r="E46" t="b">
        <f>IF(OR(ISBLANK(#REF!),ISBLANK(#REF!)),IF(OR(D46="ALI",D46="AIE"),"B",IF(ISBLANK(D46),"","M")),IF(D46="EE",IF(#REF!&gt;=3,IF(#REF!&gt;=5,"A","M"),IF(#REF!=2,IF(#REF!&gt;=16,"A",IF(#REF!&lt;=4,"B","M")),IF(#REF!&lt;=15,"B","M"))),IF(OR(D46="SE",D46="CE"),IF(#REF!&gt;=4,IF(#REF!&gt;=6,"A","M"),IF(#REF!&gt;=2,IF(#REF!&gt;=20,"A",IF(#REF!&lt;=5,"B","M")),IF(#REF!&lt;=19,"B","M"))),IF(OR(D46="ALI",D46="AIE"),IF(#REF!&gt;=6,IF(#REF!&gt;=20,"A","M"),IF(#REF!&gt;=2,IF(#REF!&gt;=51,"A",IF(#REF!&lt;=19,"B","M")),IF(#REF!&lt;=50,"B","M")))))))</f>
        <v>0</v>
      </c>
      <c r="F46" s="85"/>
      <c r="G46" s="85" t="str">
        <f t="shared" si="2"/>
        <v/>
      </c>
      <c r="H46" s="89" t="str">
        <f t="shared" si="3"/>
        <v/>
      </c>
      <c r="I46" s="85"/>
    </row>
    <row r="47" spans="1:9" x14ac:dyDescent="0.35">
      <c r="A47" s="85"/>
      <c r="B47" s="85"/>
      <c r="C47" s="85"/>
      <c r="D47" s="85"/>
      <c r="E47" t="b">
        <f>IF(OR(ISBLANK(#REF!),ISBLANK(#REF!)),IF(OR(D47="ALI",D47="AIE"),"B",IF(ISBLANK(D47),"","M")),IF(D47="EE",IF(#REF!&gt;=3,IF(#REF!&gt;=5,"A","M"),IF(#REF!=2,IF(#REF!&gt;=16,"A",IF(#REF!&lt;=4,"B","M")),IF(#REF!&lt;=15,"B","M"))),IF(OR(D47="SE",D47="CE"),IF(#REF!&gt;=4,IF(#REF!&gt;=6,"A","M"),IF(#REF!&gt;=2,IF(#REF!&gt;=20,"A",IF(#REF!&lt;=5,"B","M")),IF(#REF!&lt;=19,"B","M"))),IF(OR(D47="ALI",D47="AIE"),IF(#REF!&gt;=6,IF(#REF!&gt;=20,"A","M"),IF(#REF!&gt;=2,IF(#REF!&gt;=51,"A",IF(#REF!&lt;=19,"B","M")),IF(#REF!&lt;=50,"B","M")))))))</f>
        <v>0</v>
      </c>
      <c r="F47" s="85"/>
      <c r="G47" s="85" t="str">
        <f t="shared" si="2"/>
        <v/>
      </c>
      <c r="H47" s="89" t="str">
        <f t="shared" si="3"/>
        <v/>
      </c>
      <c r="I47" s="85"/>
    </row>
    <row r="48" spans="1:9" x14ac:dyDescent="0.35">
      <c r="A48" s="85"/>
      <c r="B48" s="85"/>
      <c r="C48" s="85"/>
      <c r="D48" s="85"/>
      <c r="E48" t="b">
        <f>IF(OR(ISBLANK(#REF!),ISBLANK(#REF!)),IF(OR(D48="ALI",D48="AIE"),"B",IF(ISBLANK(D48),"","M")),IF(D48="EE",IF(#REF!&gt;=3,IF(#REF!&gt;=5,"A","M"),IF(#REF!=2,IF(#REF!&gt;=16,"A",IF(#REF!&lt;=4,"B","M")),IF(#REF!&lt;=15,"B","M"))),IF(OR(D48="SE",D48="CE"),IF(#REF!&gt;=4,IF(#REF!&gt;=6,"A","M"),IF(#REF!&gt;=2,IF(#REF!&gt;=20,"A",IF(#REF!&lt;=5,"B","M")),IF(#REF!&lt;=19,"B","M"))),IF(OR(D48="ALI",D48="AIE"),IF(#REF!&gt;=6,IF(#REF!&gt;=20,"A","M"),IF(#REF!&gt;=2,IF(#REF!&gt;=51,"A",IF(#REF!&lt;=19,"B","M")),IF(#REF!&lt;=50,"B","M")))))))</f>
        <v>0</v>
      </c>
      <c r="F48" s="85"/>
      <c r="G48" s="85" t="str">
        <f t="shared" si="2"/>
        <v/>
      </c>
      <c r="H48" s="89" t="str">
        <f t="shared" si="3"/>
        <v/>
      </c>
      <c r="I48" s="85"/>
    </row>
    <row r="49" spans="1:9" x14ac:dyDescent="0.35">
      <c r="A49" s="85"/>
      <c r="B49" s="85"/>
      <c r="C49" s="85"/>
      <c r="D49" s="85"/>
      <c r="E49" t="b">
        <f>IF(OR(ISBLANK(#REF!),ISBLANK(#REF!)),IF(OR(D49="ALI",D49="AIE"),"B",IF(ISBLANK(D49),"","M")),IF(D49="EE",IF(#REF!&gt;=3,IF(#REF!&gt;=5,"A","M"),IF(#REF!=2,IF(#REF!&gt;=16,"A",IF(#REF!&lt;=4,"B","M")),IF(#REF!&lt;=15,"B","M"))),IF(OR(D49="SE",D49="CE"),IF(#REF!&gt;=4,IF(#REF!&gt;=6,"A","M"),IF(#REF!&gt;=2,IF(#REF!&gt;=20,"A",IF(#REF!&lt;=5,"B","M")),IF(#REF!&lt;=19,"B","M"))),IF(OR(D49="ALI",D49="AIE"),IF(#REF!&gt;=6,IF(#REF!&gt;=20,"A","M"),IF(#REF!&gt;=2,IF(#REF!&gt;=51,"A",IF(#REF!&lt;=19,"B","M")),IF(#REF!&lt;=50,"B","M")))))))</f>
        <v>0</v>
      </c>
      <c r="F49" s="85"/>
      <c r="G49" s="85" t="str">
        <f t="shared" si="2"/>
        <v/>
      </c>
      <c r="H49" s="89" t="str">
        <f t="shared" si="3"/>
        <v/>
      </c>
      <c r="I49" s="85"/>
    </row>
    <row r="50" spans="1:9" x14ac:dyDescent="0.35">
      <c r="A50" s="85"/>
      <c r="B50" s="85"/>
      <c r="C50" s="85"/>
      <c r="D50" s="85"/>
      <c r="E50" t="b">
        <f>IF(OR(ISBLANK(#REF!),ISBLANK(#REF!)),IF(OR(D50="ALI",D50="AIE"),"B",IF(ISBLANK(D50),"","M")),IF(D50="EE",IF(#REF!&gt;=3,IF(#REF!&gt;=5,"A","M"),IF(#REF!=2,IF(#REF!&gt;=16,"A",IF(#REF!&lt;=4,"B","M")),IF(#REF!&lt;=15,"B","M"))),IF(OR(D50="SE",D50="CE"),IF(#REF!&gt;=4,IF(#REF!&gt;=6,"A","M"),IF(#REF!&gt;=2,IF(#REF!&gt;=20,"A",IF(#REF!&lt;=5,"B","M")),IF(#REF!&lt;=19,"B","M"))),IF(OR(D50="ALI",D50="AIE"),IF(#REF!&gt;=6,IF(#REF!&gt;=20,"A","M"),IF(#REF!&gt;=2,IF(#REF!&gt;=51,"A",IF(#REF!&lt;=19,"B","M")),IF(#REF!&lt;=50,"B","M")))))))</f>
        <v>0</v>
      </c>
      <c r="F50" s="85"/>
      <c r="G50" s="85" t="str">
        <f t="shared" si="2"/>
        <v/>
      </c>
      <c r="H50" s="89" t="str">
        <f t="shared" si="3"/>
        <v/>
      </c>
      <c r="I50" s="85"/>
    </row>
    <row r="51" spans="1:9" x14ac:dyDescent="0.35">
      <c r="A51" s="85"/>
      <c r="B51" s="85"/>
      <c r="C51" s="85"/>
      <c r="D51" s="85"/>
      <c r="E51" t="b">
        <f>IF(OR(ISBLANK(#REF!),ISBLANK(#REF!)),IF(OR(D51="ALI",D51="AIE"),"B",IF(ISBLANK(D51),"","M")),IF(D51="EE",IF(#REF!&gt;=3,IF(#REF!&gt;=5,"A","M"),IF(#REF!=2,IF(#REF!&gt;=16,"A",IF(#REF!&lt;=4,"B","M")),IF(#REF!&lt;=15,"B","M"))),IF(OR(D51="SE",D51="CE"),IF(#REF!&gt;=4,IF(#REF!&gt;=6,"A","M"),IF(#REF!&gt;=2,IF(#REF!&gt;=20,"A",IF(#REF!&lt;=5,"B","M")),IF(#REF!&lt;=19,"B","M"))),IF(OR(D51="ALI",D51="AIE"),IF(#REF!&gt;=6,IF(#REF!&gt;=20,"A","M"),IF(#REF!&gt;=2,IF(#REF!&gt;=51,"A",IF(#REF!&lt;=19,"B","M")),IF(#REF!&lt;=50,"B","M")))))))</f>
        <v>0</v>
      </c>
      <c r="F51" s="85"/>
      <c r="G51" s="85" t="str">
        <f t="shared" si="2"/>
        <v/>
      </c>
      <c r="H51" s="89" t="str">
        <f t="shared" si="3"/>
        <v/>
      </c>
      <c r="I51" s="85"/>
    </row>
    <row r="52" spans="1:9" x14ac:dyDescent="0.35">
      <c r="A52" s="85"/>
      <c r="B52" s="85"/>
      <c r="C52" s="85"/>
      <c r="D52" s="85"/>
      <c r="E52" t="b">
        <f>IF(OR(ISBLANK(#REF!),ISBLANK(#REF!)),IF(OR(D52="ALI",D52="AIE"),"B",IF(ISBLANK(D52),"","M")),IF(D52="EE",IF(#REF!&gt;=3,IF(#REF!&gt;=5,"A","M"),IF(#REF!=2,IF(#REF!&gt;=16,"A",IF(#REF!&lt;=4,"B","M")),IF(#REF!&lt;=15,"B","M"))),IF(OR(D52="SE",D52="CE"),IF(#REF!&gt;=4,IF(#REF!&gt;=6,"A","M"),IF(#REF!&gt;=2,IF(#REF!&gt;=20,"A",IF(#REF!&lt;=5,"B","M")),IF(#REF!&lt;=19,"B","M"))),IF(OR(D52="ALI",D52="AIE"),IF(#REF!&gt;=6,IF(#REF!&gt;=20,"A","M"),IF(#REF!&gt;=2,IF(#REF!&gt;=51,"A",IF(#REF!&lt;=19,"B","M")),IF(#REF!&lt;=50,"B","M")))))))</f>
        <v>0</v>
      </c>
      <c r="F52" s="85"/>
      <c r="G52" s="85" t="str">
        <f t="shared" si="2"/>
        <v/>
      </c>
      <c r="H52" s="89" t="str">
        <f t="shared" si="3"/>
        <v/>
      </c>
      <c r="I52" s="85"/>
    </row>
    <row r="53" spans="1:9" x14ac:dyDescent="0.35">
      <c r="A53" s="85"/>
      <c r="B53" s="85"/>
      <c r="C53" s="85"/>
      <c r="D53" s="85"/>
      <c r="E53" t="b">
        <f>IF(OR(ISBLANK(#REF!),ISBLANK(#REF!)),IF(OR(D53="ALI",D53="AIE"),"B",IF(ISBLANK(D53),"","M")),IF(D53="EE",IF(#REF!&gt;=3,IF(#REF!&gt;=5,"A","M"),IF(#REF!=2,IF(#REF!&gt;=16,"A",IF(#REF!&lt;=4,"B","M")),IF(#REF!&lt;=15,"B","M"))),IF(OR(D53="SE",D53="CE"),IF(#REF!&gt;=4,IF(#REF!&gt;=6,"A","M"),IF(#REF!&gt;=2,IF(#REF!&gt;=20,"A",IF(#REF!&lt;=5,"B","M")),IF(#REF!&lt;=19,"B","M"))),IF(OR(D53="ALI",D53="AIE"),IF(#REF!&gt;=6,IF(#REF!&gt;=20,"A","M"),IF(#REF!&gt;=2,IF(#REF!&gt;=51,"A",IF(#REF!&lt;=19,"B","M")),IF(#REF!&lt;=50,"B","M")))))))</f>
        <v>0</v>
      </c>
      <c r="F53" s="85"/>
      <c r="G53" s="85" t="str">
        <f t="shared" si="2"/>
        <v/>
      </c>
      <c r="H53" s="89" t="str">
        <f t="shared" si="3"/>
        <v/>
      </c>
      <c r="I53" s="85"/>
    </row>
    <row r="54" spans="1:9" x14ac:dyDescent="0.35">
      <c r="A54" s="85"/>
      <c r="B54" s="85"/>
      <c r="C54" s="85"/>
      <c r="D54" s="85"/>
      <c r="E54" t="b">
        <f>IF(OR(ISBLANK(#REF!),ISBLANK(#REF!)),IF(OR(D54="ALI",D54="AIE"),"B",IF(ISBLANK(D54),"","M")),IF(D54="EE",IF(#REF!&gt;=3,IF(#REF!&gt;=5,"A","M"),IF(#REF!=2,IF(#REF!&gt;=16,"A",IF(#REF!&lt;=4,"B","M")),IF(#REF!&lt;=15,"B","M"))),IF(OR(D54="SE",D54="CE"),IF(#REF!&gt;=4,IF(#REF!&gt;=6,"A","M"),IF(#REF!&gt;=2,IF(#REF!&gt;=20,"A",IF(#REF!&lt;=5,"B","M")),IF(#REF!&lt;=19,"B","M"))),IF(OR(D54="ALI",D54="AIE"),IF(#REF!&gt;=6,IF(#REF!&gt;=20,"A","M"),IF(#REF!&gt;=2,IF(#REF!&gt;=51,"A",IF(#REF!&lt;=19,"B","M")),IF(#REF!&lt;=50,"B","M")))))))</f>
        <v>0</v>
      </c>
      <c r="F54" s="85"/>
      <c r="G54" s="85" t="str">
        <f t="shared" si="2"/>
        <v/>
      </c>
      <c r="H54" s="89" t="str">
        <f t="shared" si="3"/>
        <v/>
      </c>
      <c r="I54" s="85"/>
    </row>
    <row r="55" spans="1:9" x14ac:dyDescent="0.35">
      <c r="A55" s="85"/>
      <c r="B55" s="85"/>
      <c r="C55" s="85"/>
      <c r="D55" s="85"/>
      <c r="E55" t="b">
        <f>IF(OR(ISBLANK(#REF!),ISBLANK(#REF!)),IF(OR(D55="ALI",D55="AIE"),"B",IF(ISBLANK(D55),"","M")),IF(D55="EE",IF(#REF!&gt;=3,IF(#REF!&gt;=5,"A","M"),IF(#REF!=2,IF(#REF!&gt;=16,"A",IF(#REF!&lt;=4,"B","M")),IF(#REF!&lt;=15,"B","M"))),IF(OR(D55="SE",D55="CE"),IF(#REF!&gt;=4,IF(#REF!&gt;=6,"A","M"),IF(#REF!&gt;=2,IF(#REF!&gt;=20,"A",IF(#REF!&lt;=5,"B","M")),IF(#REF!&lt;=19,"B","M"))),IF(OR(D55="ALI",D55="AIE"),IF(#REF!&gt;=6,IF(#REF!&gt;=20,"A","M"),IF(#REF!&gt;=2,IF(#REF!&gt;=51,"A",IF(#REF!&lt;=19,"B","M")),IF(#REF!&lt;=50,"B","M")))))))</f>
        <v>0</v>
      </c>
      <c r="F55" s="85"/>
      <c r="G55" s="85" t="str">
        <f t="shared" si="2"/>
        <v/>
      </c>
      <c r="H55" s="89" t="str">
        <f t="shared" si="3"/>
        <v/>
      </c>
      <c r="I55" s="85"/>
    </row>
    <row r="56" spans="1:9" x14ac:dyDescent="0.35">
      <c r="A56" s="85"/>
      <c r="B56" s="85"/>
      <c r="C56" s="85"/>
      <c r="D56" s="85"/>
      <c r="E56" t="b">
        <f>IF(OR(ISBLANK(#REF!),ISBLANK(#REF!)),IF(OR(D56="ALI",D56="AIE"),"B",IF(ISBLANK(D56),"","M")),IF(D56="EE",IF(#REF!&gt;=3,IF(#REF!&gt;=5,"A","M"),IF(#REF!=2,IF(#REF!&gt;=16,"A",IF(#REF!&lt;=4,"B","M")),IF(#REF!&lt;=15,"B","M"))),IF(OR(D56="SE",D56="CE"),IF(#REF!&gt;=4,IF(#REF!&gt;=6,"A","M"),IF(#REF!&gt;=2,IF(#REF!&gt;=20,"A",IF(#REF!&lt;=5,"B","M")),IF(#REF!&lt;=19,"B","M"))),IF(OR(D56="ALI",D56="AIE"),IF(#REF!&gt;=6,IF(#REF!&gt;=20,"A","M"),IF(#REF!&gt;=2,IF(#REF!&gt;=51,"A",IF(#REF!&lt;=19,"B","M")),IF(#REF!&lt;=50,"B","M")))))))</f>
        <v>0</v>
      </c>
      <c r="F56" s="85"/>
      <c r="G56" s="85" t="str">
        <f t="shared" si="2"/>
        <v/>
      </c>
      <c r="H56" s="89" t="str">
        <f t="shared" si="3"/>
        <v/>
      </c>
      <c r="I56" s="85"/>
    </row>
    <row r="57" spans="1:9" x14ac:dyDescent="0.35">
      <c r="A57" s="85"/>
      <c r="B57" s="85"/>
      <c r="C57" s="85"/>
      <c r="D57" s="85"/>
      <c r="E57" t="b">
        <f>IF(OR(ISBLANK(#REF!),ISBLANK(#REF!)),IF(OR(D57="ALI",D57="AIE"),"B",IF(ISBLANK(D57),"","M")),IF(D57="EE",IF(#REF!&gt;=3,IF(#REF!&gt;=5,"A","M"),IF(#REF!=2,IF(#REF!&gt;=16,"A",IF(#REF!&lt;=4,"B","M")),IF(#REF!&lt;=15,"B","M"))),IF(OR(D57="SE",D57="CE"),IF(#REF!&gt;=4,IF(#REF!&gt;=6,"A","M"),IF(#REF!&gt;=2,IF(#REF!&gt;=20,"A",IF(#REF!&lt;=5,"B","M")),IF(#REF!&lt;=19,"B","M"))),IF(OR(D57="ALI",D57="AIE"),IF(#REF!&gt;=6,IF(#REF!&gt;=20,"A","M"),IF(#REF!&gt;=2,IF(#REF!&gt;=51,"A",IF(#REF!&lt;=19,"B","M")),IF(#REF!&lt;=50,"B","M")))))))</f>
        <v>0</v>
      </c>
      <c r="F57" s="85"/>
      <c r="G57" s="85" t="str">
        <f t="shared" si="2"/>
        <v/>
      </c>
      <c r="H57" s="89" t="str">
        <f t="shared" si="3"/>
        <v/>
      </c>
      <c r="I57" s="85"/>
    </row>
    <row r="58" spans="1:9" x14ac:dyDescent="0.35">
      <c r="A58" s="85"/>
      <c r="B58" s="85"/>
      <c r="C58" s="85"/>
      <c r="D58" s="85"/>
      <c r="E58" t="b">
        <f>IF(OR(ISBLANK(#REF!),ISBLANK(#REF!)),IF(OR(D58="ALI",D58="AIE"),"B",IF(ISBLANK(D58),"","M")),IF(D58="EE",IF(#REF!&gt;=3,IF(#REF!&gt;=5,"A","M"),IF(#REF!=2,IF(#REF!&gt;=16,"A",IF(#REF!&lt;=4,"B","M")),IF(#REF!&lt;=15,"B","M"))),IF(OR(D58="SE",D58="CE"),IF(#REF!&gt;=4,IF(#REF!&gt;=6,"A","M"),IF(#REF!&gt;=2,IF(#REF!&gt;=20,"A",IF(#REF!&lt;=5,"B","M")),IF(#REF!&lt;=19,"B","M"))),IF(OR(D58="ALI",D58="AIE"),IF(#REF!&gt;=6,IF(#REF!&gt;=20,"A","M"),IF(#REF!&gt;=2,IF(#REF!&gt;=51,"A",IF(#REF!&lt;=19,"B","M")),IF(#REF!&lt;=50,"B","M")))))))</f>
        <v>0</v>
      </c>
      <c r="F58" s="85"/>
      <c r="G58" s="85" t="str">
        <f t="shared" si="2"/>
        <v/>
      </c>
      <c r="H58" s="89" t="str">
        <f t="shared" si="3"/>
        <v/>
      </c>
      <c r="I58" s="85"/>
    </row>
    <row r="59" spans="1:9" x14ac:dyDescent="0.35">
      <c r="A59" s="85"/>
      <c r="B59" s="85"/>
      <c r="C59" s="85"/>
      <c r="D59" s="85"/>
      <c r="E59" t="b">
        <f>IF(OR(ISBLANK(#REF!),ISBLANK(#REF!)),IF(OR(D59="ALI",D59="AIE"),"B",IF(ISBLANK(D59),"","M")),IF(D59="EE",IF(#REF!&gt;=3,IF(#REF!&gt;=5,"A","M"),IF(#REF!=2,IF(#REF!&gt;=16,"A",IF(#REF!&lt;=4,"B","M")),IF(#REF!&lt;=15,"B","M"))),IF(OR(D59="SE",D59="CE"),IF(#REF!&gt;=4,IF(#REF!&gt;=6,"A","M"),IF(#REF!&gt;=2,IF(#REF!&gt;=20,"A",IF(#REF!&lt;=5,"B","M")),IF(#REF!&lt;=19,"B","M"))),IF(OR(D59="ALI",D59="AIE"),IF(#REF!&gt;=6,IF(#REF!&gt;=20,"A","M"),IF(#REF!&gt;=2,IF(#REF!&gt;=51,"A",IF(#REF!&lt;=19,"B","M")),IF(#REF!&lt;=50,"B","M")))))))</f>
        <v>0</v>
      </c>
      <c r="F59" s="85"/>
      <c r="G59" s="85" t="str">
        <f t="shared" si="2"/>
        <v/>
      </c>
      <c r="H59" s="89" t="str">
        <f t="shared" si="3"/>
        <v/>
      </c>
      <c r="I59" s="85"/>
    </row>
    <row r="60" spans="1:9" x14ac:dyDescent="0.35">
      <c r="A60" s="85"/>
      <c r="B60" s="85"/>
      <c r="C60" s="85"/>
      <c r="D60" s="85"/>
      <c r="E60" t="b">
        <f>IF(OR(ISBLANK(#REF!),ISBLANK(#REF!)),IF(OR(D60="ALI",D60="AIE"),"B",IF(ISBLANK(D60),"","M")),IF(D60="EE",IF(#REF!&gt;=3,IF(#REF!&gt;=5,"A","M"),IF(#REF!=2,IF(#REF!&gt;=16,"A",IF(#REF!&lt;=4,"B","M")),IF(#REF!&lt;=15,"B","M"))),IF(OR(D60="SE",D60="CE"),IF(#REF!&gt;=4,IF(#REF!&gt;=6,"A","M"),IF(#REF!&gt;=2,IF(#REF!&gt;=20,"A",IF(#REF!&lt;=5,"B","M")),IF(#REF!&lt;=19,"B","M"))),IF(OR(D60="ALI",D60="AIE"),IF(#REF!&gt;=6,IF(#REF!&gt;=20,"A","M"),IF(#REF!&gt;=2,IF(#REF!&gt;=51,"A",IF(#REF!&lt;=19,"B","M")),IF(#REF!&lt;=50,"B","M")))))))</f>
        <v>0</v>
      </c>
      <c r="F60" s="85"/>
      <c r="G60" s="85" t="str">
        <f t="shared" si="2"/>
        <v/>
      </c>
      <c r="H60" s="89" t="str">
        <f t="shared" si="3"/>
        <v/>
      </c>
      <c r="I60" s="85"/>
    </row>
    <row r="61" spans="1:9" x14ac:dyDescent="0.35">
      <c r="A61" s="85"/>
      <c r="B61" s="85"/>
      <c r="C61" s="85"/>
      <c r="D61" s="85"/>
      <c r="E61" t="b">
        <f>IF(OR(ISBLANK(#REF!),ISBLANK(#REF!)),IF(OR(D61="ALI",D61="AIE"),"B",IF(ISBLANK(D61),"","M")),IF(D61="EE",IF(#REF!&gt;=3,IF(#REF!&gt;=5,"A","M"),IF(#REF!=2,IF(#REF!&gt;=16,"A",IF(#REF!&lt;=4,"B","M")),IF(#REF!&lt;=15,"B","M"))),IF(OR(D61="SE",D61="CE"),IF(#REF!&gt;=4,IF(#REF!&gt;=6,"A","M"),IF(#REF!&gt;=2,IF(#REF!&gt;=20,"A",IF(#REF!&lt;=5,"B","M")),IF(#REF!&lt;=19,"B","M"))),IF(OR(D61="ALI",D61="AIE"),IF(#REF!&gt;=6,IF(#REF!&gt;=20,"A","M"),IF(#REF!&gt;=2,IF(#REF!&gt;=51,"A",IF(#REF!&lt;=19,"B","M")),IF(#REF!&lt;=50,"B","M")))))))</f>
        <v>0</v>
      </c>
      <c r="F61" s="85"/>
      <c r="G61" s="85" t="str">
        <f t="shared" si="2"/>
        <v/>
      </c>
      <c r="H61" s="89" t="str">
        <f t="shared" si="3"/>
        <v/>
      </c>
      <c r="I61" s="85"/>
    </row>
    <row r="62" spans="1:9" x14ac:dyDescent="0.35">
      <c r="A62" s="85"/>
      <c r="B62" s="85"/>
      <c r="C62" s="85"/>
      <c r="D62" s="85"/>
      <c r="E62" t="b">
        <f>IF(OR(ISBLANK(#REF!),ISBLANK(#REF!)),IF(OR(D62="ALI",D62="AIE"),"B",IF(ISBLANK(D62),"","M")),IF(D62="EE",IF(#REF!&gt;=3,IF(#REF!&gt;=5,"A","M"),IF(#REF!=2,IF(#REF!&gt;=16,"A",IF(#REF!&lt;=4,"B","M")),IF(#REF!&lt;=15,"B","M"))),IF(OR(D62="SE",D62="CE"),IF(#REF!&gt;=4,IF(#REF!&gt;=6,"A","M"),IF(#REF!&gt;=2,IF(#REF!&gt;=20,"A",IF(#REF!&lt;=5,"B","M")),IF(#REF!&lt;=19,"B","M"))),IF(OR(D62="ALI",D62="AIE"),IF(#REF!&gt;=6,IF(#REF!&gt;=20,"A","M"),IF(#REF!&gt;=2,IF(#REF!&gt;=51,"A",IF(#REF!&lt;=19,"B","M")),IF(#REF!&lt;=50,"B","M")))))))</f>
        <v>0</v>
      </c>
      <c r="F62" s="85"/>
      <c r="G62" s="85" t="str">
        <f t="shared" si="2"/>
        <v/>
      </c>
      <c r="H62" s="89" t="str">
        <f t="shared" si="3"/>
        <v/>
      </c>
      <c r="I62" s="85"/>
    </row>
    <row r="63" spans="1:9" x14ac:dyDescent="0.35">
      <c r="A63" s="85"/>
      <c r="B63" s="85"/>
      <c r="C63" s="85"/>
      <c r="D63" s="85"/>
      <c r="E63" t="b">
        <f>IF(OR(ISBLANK(#REF!),ISBLANK(#REF!)),IF(OR(D63="ALI",D63="AIE"),"B",IF(ISBLANK(D63),"","M")),IF(D63="EE",IF(#REF!&gt;=3,IF(#REF!&gt;=5,"A","M"),IF(#REF!=2,IF(#REF!&gt;=16,"A",IF(#REF!&lt;=4,"B","M")),IF(#REF!&lt;=15,"B","M"))),IF(OR(D63="SE",D63="CE"),IF(#REF!&gt;=4,IF(#REF!&gt;=6,"A","M"),IF(#REF!&gt;=2,IF(#REF!&gt;=20,"A",IF(#REF!&lt;=5,"B","M")),IF(#REF!&lt;=19,"B","M"))),IF(OR(D63="ALI",D63="AIE"),IF(#REF!&gt;=6,IF(#REF!&gt;=20,"A","M"),IF(#REF!&gt;=2,IF(#REF!&gt;=51,"A",IF(#REF!&lt;=19,"B","M")),IF(#REF!&lt;=50,"B","M")))))))</f>
        <v>0</v>
      </c>
      <c r="F63" s="85"/>
      <c r="G63" s="85" t="str">
        <f t="shared" si="2"/>
        <v/>
      </c>
      <c r="H63" s="89" t="str">
        <f t="shared" si="3"/>
        <v/>
      </c>
      <c r="I63" s="85"/>
    </row>
    <row r="64" spans="1:9" x14ac:dyDescent="0.35">
      <c r="A64" s="85"/>
      <c r="B64" s="85"/>
      <c r="C64" s="85"/>
      <c r="D64" s="85"/>
      <c r="E64" t="b">
        <f>IF(OR(ISBLANK(#REF!),ISBLANK(#REF!)),IF(OR(D64="ALI",D64="AIE"),"B",IF(ISBLANK(D64),"","M")),IF(D64="EE",IF(#REF!&gt;=3,IF(#REF!&gt;=5,"A","M"),IF(#REF!=2,IF(#REF!&gt;=16,"A",IF(#REF!&lt;=4,"B","M")),IF(#REF!&lt;=15,"B","M"))),IF(OR(D64="SE",D64="CE"),IF(#REF!&gt;=4,IF(#REF!&gt;=6,"A","M"),IF(#REF!&gt;=2,IF(#REF!&gt;=20,"A",IF(#REF!&lt;=5,"B","M")),IF(#REF!&lt;=19,"B","M"))),IF(OR(D64="ALI",D64="AIE"),IF(#REF!&gt;=6,IF(#REF!&gt;=20,"A","M"),IF(#REF!&gt;=2,IF(#REF!&gt;=51,"A",IF(#REF!&lt;=19,"B","M")),IF(#REF!&lt;=50,"B","M")))))))</f>
        <v>0</v>
      </c>
      <c r="F64" s="85"/>
      <c r="G64" s="85" t="str">
        <f t="shared" si="2"/>
        <v/>
      </c>
      <c r="H64" s="89" t="str">
        <f t="shared" si="3"/>
        <v/>
      </c>
      <c r="I64" s="85"/>
    </row>
    <row r="65" spans="1:9" x14ac:dyDescent="0.35">
      <c r="A65" s="85"/>
      <c r="B65" s="85"/>
      <c r="C65" s="85"/>
      <c r="D65" s="85"/>
      <c r="E65" t="b">
        <f>IF(OR(ISBLANK(#REF!),ISBLANK(#REF!)),IF(OR(D65="ALI",D65="AIE"),"B",IF(ISBLANK(D65),"","M")),IF(D65="EE",IF(#REF!&gt;=3,IF(#REF!&gt;=5,"A","M"),IF(#REF!=2,IF(#REF!&gt;=16,"A",IF(#REF!&lt;=4,"B","M")),IF(#REF!&lt;=15,"B","M"))),IF(OR(D65="SE",D65="CE"),IF(#REF!&gt;=4,IF(#REF!&gt;=6,"A","M"),IF(#REF!&gt;=2,IF(#REF!&gt;=20,"A",IF(#REF!&lt;=5,"B","M")),IF(#REF!&lt;=19,"B","M"))),IF(OR(D65="ALI",D65="AIE"),IF(#REF!&gt;=6,IF(#REF!&gt;=20,"A","M"),IF(#REF!&gt;=2,IF(#REF!&gt;=51,"A",IF(#REF!&lt;=19,"B","M")),IF(#REF!&lt;=50,"B","M")))))))</f>
        <v>0</v>
      </c>
      <c r="F65" s="85"/>
      <c r="G65" s="85" t="str">
        <f t="shared" si="2"/>
        <v/>
      </c>
      <c r="H65" s="89" t="str">
        <f t="shared" si="3"/>
        <v/>
      </c>
      <c r="I65" s="85"/>
    </row>
    <row r="66" spans="1:9" x14ac:dyDescent="0.35">
      <c r="A66" s="85"/>
      <c r="B66" s="85"/>
      <c r="C66" s="85"/>
      <c r="D66" s="85"/>
      <c r="E66" t="b">
        <f>IF(OR(ISBLANK(#REF!),ISBLANK(#REF!)),IF(OR(D66="ALI",D66="AIE"),"B",IF(ISBLANK(D66),"","M")),IF(D66="EE",IF(#REF!&gt;=3,IF(#REF!&gt;=5,"A","M"),IF(#REF!=2,IF(#REF!&gt;=16,"A",IF(#REF!&lt;=4,"B","M")),IF(#REF!&lt;=15,"B","M"))),IF(OR(D66="SE",D66="CE"),IF(#REF!&gt;=4,IF(#REF!&gt;=6,"A","M"),IF(#REF!&gt;=2,IF(#REF!&gt;=20,"A",IF(#REF!&lt;=5,"B","M")),IF(#REF!&lt;=19,"B","M"))),IF(OR(D66="ALI",D66="AIE"),IF(#REF!&gt;=6,IF(#REF!&gt;=20,"A","M"),IF(#REF!&gt;=2,IF(#REF!&gt;=51,"A",IF(#REF!&lt;=19,"B","M")),IF(#REF!&lt;=50,"B","M")))))))</f>
        <v>0</v>
      </c>
      <c r="F66" s="85"/>
      <c r="G66" s="85" t="str">
        <f t="shared" si="2"/>
        <v/>
      </c>
      <c r="H66" s="89" t="str">
        <f t="shared" si="3"/>
        <v/>
      </c>
      <c r="I66" s="85"/>
    </row>
    <row r="67" spans="1:9" x14ac:dyDescent="0.35">
      <c r="A67" s="85"/>
      <c r="B67" s="85"/>
      <c r="C67" s="85"/>
      <c r="D67" s="85"/>
      <c r="E67" t="b">
        <f>IF(OR(ISBLANK(#REF!),ISBLANK(#REF!)),IF(OR(D67="ALI",D67="AIE"),"B",IF(ISBLANK(D67),"","M")),IF(D67="EE",IF(#REF!&gt;=3,IF(#REF!&gt;=5,"A","M"),IF(#REF!=2,IF(#REF!&gt;=16,"A",IF(#REF!&lt;=4,"B","M")),IF(#REF!&lt;=15,"B","M"))),IF(OR(D67="SE",D67="CE"),IF(#REF!&gt;=4,IF(#REF!&gt;=6,"A","M"),IF(#REF!&gt;=2,IF(#REF!&gt;=20,"A",IF(#REF!&lt;=5,"B","M")),IF(#REF!&lt;=19,"B","M"))),IF(OR(D67="ALI",D67="AIE"),IF(#REF!&gt;=6,IF(#REF!&gt;=20,"A","M"),IF(#REF!&gt;=2,IF(#REF!&gt;=51,"A",IF(#REF!&lt;=19,"B","M")),IF(#REF!&lt;=50,"B","M")))))))</f>
        <v>0</v>
      </c>
      <c r="F67" s="85"/>
      <c r="G67" s="85" t="str">
        <f t="shared" si="2"/>
        <v/>
      </c>
      <c r="H67" s="89" t="str">
        <f t="shared" si="3"/>
        <v/>
      </c>
      <c r="I67" s="85"/>
    </row>
    <row r="68" spans="1:9" x14ac:dyDescent="0.35">
      <c r="A68" s="85"/>
      <c r="B68" s="85"/>
      <c r="C68" s="85"/>
      <c r="D68" s="85"/>
      <c r="E68" t="b">
        <f>IF(OR(ISBLANK(#REF!),ISBLANK(#REF!)),IF(OR(D68="ALI",D68="AIE"),"B",IF(ISBLANK(D68),"","M")),IF(D68="EE",IF(#REF!&gt;=3,IF(#REF!&gt;=5,"A","M"),IF(#REF!=2,IF(#REF!&gt;=16,"A",IF(#REF!&lt;=4,"B","M")),IF(#REF!&lt;=15,"B","M"))),IF(OR(D68="SE",D68="CE"),IF(#REF!&gt;=4,IF(#REF!&gt;=6,"A","M"),IF(#REF!&gt;=2,IF(#REF!&gt;=20,"A",IF(#REF!&lt;=5,"B","M")),IF(#REF!&lt;=19,"B","M"))),IF(OR(D68="ALI",D68="AIE"),IF(#REF!&gt;=6,IF(#REF!&gt;=20,"A","M"),IF(#REF!&gt;=2,IF(#REF!&gt;=51,"A",IF(#REF!&lt;=19,"B","M")),IF(#REF!&lt;=50,"B","M")))))))</f>
        <v>0</v>
      </c>
      <c r="F68" s="85"/>
      <c r="G68" s="85" t="str">
        <f t="shared" si="2"/>
        <v/>
      </c>
      <c r="H68" s="89" t="str">
        <f t="shared" si="3"/>
        <v/>
      </c>
      <c r="I68" s="85"/>
    </row>
    <row r="69" spans="1:9" x14ac:dyDescent="0.35">
      <c r="A69" s="85"/>
      <c r="B69" s="85"/>
      <c r="C69" s="85"/>
      <c r="D69" s="85"/>
      <c r="E69" t="b">
        <f>IF(OR(ISBLANK(#REF!),ISBLANK(#REF!)),IF(OR(D69="ALI",D69="AIE"),"B",IF(ISBLANK(D69),"","M")),IF(D69="EE",IF(#REF!&gt;=3,IF(#REF!&gt;=5,"A","M"),IF(#REF!=2,IF(#REF!&gt;=16,"A",IF(#REF!&lt;=4,"B","M")),IF(#REF!&lt;=15,"B","M"))),IF(OR(D69="SE",D69="CE"),IF(#REF!&gt;=4,IF(#REF!&gt;=6,"A","M"),IF(#REF!&gt;=2,IF(#REF!&gt;=20,"A",IF(#REF!&lt;=5,"B","M")),IF(#REF!&lt;=19,"B","M"))),IF(OR(D69="ALI",D69="AIE"),IF(#REF!&gt;=6,IF(#REF!&gt;=20,"A","M"),IF(#REF!&gt;=2,IF(#REF!&gt;=51,"A",IF(#REF!&lt;=19,"B","M")),IF(#REF!&lt;=50,"B","M")))))))</f>
        <v>0</v>
      </c>
      <c r="F69" s="85"/>
      <c r="G69" s="85" t="str">
        <f t="shared" si="2"/>
        <v/>
      </c>
      <c r="H69" s="89" t="str">
        <f t="shared" si="3"/>
        <v/>
      </c>
      <c r="I69" s="85"/>
    </row>
    <row r="70" spans="1:9" x14ac:dyDescent="0.35">
      <c r="A70" s="85"/>
      <c r="B70" s="85"/>
      <c r="C70" s="85"/>
      <c r="D70" s="85"/>
      <c r="E70" t="b">
        <f>IF(OR(ISBLANK(#REF!),ISBLANK(#REF!)),IF(OR(D70="ALI",D70="AIE"),"B",IF(ISBLANK(D70),"","M")),IF(D70="EE",IF(#REF!&gt;=3,IF(#REF!&gt;=5,"A","M"),IF(#REF!=2,IF(#REF!&gt;=16,"A",IF(#REF!&lt;=4,"B","M")),IF(#REF!&lt;=15,"B","M"))),IF(OR(D70="SE",D70="CE"),IF(#REF!&gt;=4,IF(#REF!&gt;=6,"A","M"),IF(#REF!&gt;=2,IF(#REF!&gt;=20,"A",IF(#REF!&lt;=5,"B","M")),IF(#REF!&lt;=19,"B","M"))),IF(OR(D70="ALI",D70="AIE"),IF(#REF!&gt;=6,IF(#REF!&gt;=20,"A","M"),IF(#REF!&gt;=2,IF(#REF!&gt;=51,"A",IF(#REF!&lt;=19,"B","M")),IF(#REF!&lt;=50,"B","M")))))))</f>
        <v>0</v>
      </c>
      <c r="F70" s="85"/>
      <c r="G70" s="85" t="str">
        <f t="shared" si="2"/>
        <v/>
      </c>
      <c r="H70" s="89" t="str">
        <f t="shared" si="3"/>
        <v/>
      </c>
      <c r="I70" s="85"/>
    </row>
    <row r="71" spans="1:9" x14ac:dyDescent="0.35">
      <c r="A71" s="85"/>
      <c r="B71" s="85"/>
      <c r="C71" s="85"/>
      <c r="D71" s="85"/>
      <c r="E71" t="b">
        <f>IF(OR(ISBLANK(#REF!),ISBLANK(#REF!)),IF(OR(D71="ALI",D71="AIE"),"B",IF(ISBLANK(D71),"","M")),IF(D71="EE",IF(#REF!&gt;=3,IF(#REF!&gt;=5,"A","M"),IF(#REF!=2,IF(#REF!&gt;=16,"A",IF(#REF!&lt;=4,"B","M")),IF(#REF!&lt;=15,"B","M"))),IF(OR(D71="SE",D71="CE"),IF(#REF!&gt;=4,IF(#REF!&gt;=6,"A","M"),IF(#REF!&gt;=2,IF(#REF!&gt;=20,"A",IF(#REF!&lt;=5,"B","M")),IF(#REF!&lt;=19,"B","M"))),IF(OR(D71="ALI",D71="AIE"),IF(#REF!&gt;=6,IF(#REF!&gt;=20,"A","M"),IF(#REF!&gt;=2,IF(#REF!&gt;=51,"A",IF(#REF!&lt;=19,"B","M")),IF(#REF!&lt;=50,"B","M")))))))</f>
        <v>0</v>
      </c>
      <c r="F71" s="85"/>
      <c r="G71" s="85" t="str">
        <f t="shared" ref="G71:G102" si="4">IF(F71="","",0.6)</f>
        <v/>
      </c>
      <c r="H71" s="89" t="str">
        <f t="shared" ref="H71:H102" si="5">IF(G71="","",F71*G71)</f>
        <v/>
      </c>
      <c r="I71" s="85"/>
    </row>
    <row r="72" spans="1:9" x14ac:dyDescent="0.35">
      <c r="A72" s="85"/>
      <c r="B72" s="85"/>
      <c r="C72" s="85"/>
      <c r="D72" s="85"/>
      <c r="E72" t="b">
        <f>IF(OR(ISBLANK(#REF!),ISBLANK(#REF!)),IF(OR(D72="ALI",D72="AIE"),"B",IF(ISBLANK(D72),"","M")),IF(D72="EE",IF(#REF!&gt;=3,IF(#REF!&gt;=5,"A","M"),IF(#REF!=2,IF(#REF!&gt;=16,"A",IF(#REF!&lt;=4,"B","M")),IF(#REF!&lt;=15,"B","M"))),IF(OR(D72="SE",D72="CE"),IF(#REF!&gt;=4,IF(#REF!&gt;=6,"A","M"),IF(#REF!&gt;=2,IF(#REF!&gt;=20,"A",IF(#REF!&lt;=5,"B","M")),IF(#REF!&lt;=19,"B","M"))),IF(OR(D72="ALI",D72="AIE"),IF(#REF!&gt;=6,IF(#REF!&gt;=20,"A","M"),IF(#REF!&gt;=2,IF(#REF!&gt;=51,"A",IF(#REF!&lt;=19,"B","M")),IF(#REF!&lt;=50,"B","M")))))))</f>
        <v>0</v>
      </c>
      <c r="F72" s="85"/>
      <c r="G72" s="85" t="str">
        <f t="shared" si="4"/>
        <v/>
      </c>
      <c r="H72" s="89" t="str">
        <f t="shared" si="5"/>
        <v/>
      </c>
      <c r="I72" s="85"/>
    </row>
    <row r="73" spans="1:9" x14ac:dyDescent="0.35">
      <c r="A73" s="85"/>
      <c r="B73" s="85"/>
      <c r="C73" s="85"/>
      <c r="D73" s="85"/>
      <c r="E73" t="b">
        <f>IF(OR(ISBLANK(#REF!),ISBLANK(#REF!)),IF(OR(D73="ALI",D73="AIE"),"B",IF(ISBLANK(D73),"","M")),IF(D73="EE",IF(#REF!&gt;=3,IF(#REF!&gt;=5,"A","M"),IF(#REF!=2,IF(#REF!&gt;=16,"A",IF(#REF!&lt;=4,"B","M")),IF(#REF!&lt;=15,"B","M"))),IF(OR(D73="SE",D73="CE"),IF(#REF!&gt;=4,IF(#REF!&gt;=6,"A","M"),IF(#REF!&gt;=2,IF(#REF!&gt;=20,"A",IF(#REF!&lt;=5,"B","M")),IF(#REF!&lt;=19,"B","M"))),IF(OR(D73="ALI",D73="AIE"),IF(#REF!&gt;=6,IF(#REF!&gt;=20,"A","M"),IF(#REF!&gt;=2,IF(#REF!&gt;=51,"A",IF(#REF!&lt;=19,"B","M")),IF(#REF!&lt;=50,"B","M")))))))</f>
        <v>0</v>
      </c>
      <c r="F73" s="85"/>
      <c r="G73" s="85" t="str">
        <f t="shared" si="4"/>
        <v/>
      </c>
      <c r="H73" s="89" t="str">
        <f t="shared" si="5"/>
        <v/>
      </c>
      <c r="I73" s="85"/>
    </row>
    <row r="74" spans="1:9" x14ac:dyDescent="0.35">
      <c r="A74" s="85"/>
      <c r="B74" s="85"/>
      <c r="C74" s="85"/>
      <c r="D74" s="85"/>
      <c r="E74" t="b">
        <f>IF(OR(ISBLANK(#REF!),ISBLANK(#REF!)),IF(OR(D74="ALI",D74="AIE"),"B",IF(ISBLANK(D74),"","M")),IF(D74="EE",IF(#REF!&gt;=3,IF(#REF!&gt;=5,"A","M"),IF(#REF!=2,IF(#REF!&gt;=16,"A",IF(#REF!&lt;=4,"B","M")),IF(#REF!&lt;=15,"B","M"))),IF(OR(D74="SE",D74="CE"),IF(#REF!&gt;=4,IF(#REF!&gt;=6,"A","M"),IF(#REF!&gt;=2,IF(#REF!&gt;=20,"A",IF(#REF!&lt;=5,"B","M")),IF(#REF!&lt;=19,"B","M"))),IF(OR(D74="ALI",D74="AIE"),IF(#REF!&gt;=6,IF(#REF!&gt;=20,"A","M"),IF(#REF!&gt;=2,IF(#REF!&gt;=51,"A",IF(#REF!&lt;=19,"B","M")),IF(#REF!&lt;=50,"B","M")))))))</f>
        <v>0</v>
      </c>
      <c r="F74" s="85"/>
      <c r="G74" s="85" t="str">
        <f t="shared" si="4"/>
        <v/>
      </c>
      <c r="H74" s="89" t="str">
        <f t="shared" si="5"/>
        <v/>
      </c>
      <c r="I74" s="85"/>
    </row>
    <row r="75" spans="1:9" x14ac:dyDescent="0.35">
      <c r="A75" s="85"/>
      <c r="B75" s="85"/>
      <c r="C75" s="85"/>
      <c r="D75" s="85"/>
      <c r="E75" t="b">
        <f>IF(OR(ISBLANK(#REF!),ISBLANK(#REF!)),IF(OR(D75="ALI",D75="AIE"),"B",IF(ISBLANK(D75),"","M")),IF(D75="EE",IF(#REF!&gt;=3,IF(#REF!&gt;=5,"A","M"),IF(#REF!=2,IF(#REF!&gt;=16,"A",IF(#REF!&lt;=4,"B","M")),IF(#REF!&lt;=15,"B","M"))),IF(OR(D75="SE",D75="CE"),IF(#REF!&gt;=4,IF(#REF!&gt;=6,"A","M"),IF(#REF!&gt;=2,IF(#REF!&gt;=20,"A",IF(#REF!&lt;=5,"B","M")),IF(#REF!&lt;=19,"B","M"))),IF(OR(D75="ALI",D75="AIE"),IF(#REF!&gt;=6,IF(#REF!&gt;=20,"A","M"),IF(#REF!&gt;=2,IF(#REF!&gt;=51,"A",IF(#REF!&lt;=19,"B","M")),IF(#REF!&lt;=50,"B","M")))))))</f>
        <v>0</v>
      </c>
      <c r="F75" s="85"/>
      <c r="G75" s="85" t="str">
        <f t="shared" si="4"/>
        <v/>
      </c>
      <c r="H75" s="89" t="str">
        <f t="shared" si="5"/>
        <v/>
      </c>
      <c r="I75" s="85"/>
    </row>
    <row r="76" spans="1:9" x14ac:dyDescent="0.35">
      <c r="A76" s="85"/>
      <c r="B76" s="85"/>
      <c r="C76" s="85"/>
      <c r="D76" s="85"/>
      <c r="E76" t="b">
        <f>IF(OR(ISBLANK(#REF!),ISBLANK(#REF!)),IF(OR(D76="ALI",D76="AIE"),"B",IF(ISBLANK(D76),"","M")),IF(D76="EE",IF(#REF!&gt;=3,IF(#REF!&gt;=5,"A","M"),IF(#REF!=2,IF(#REF!&gt;=16,"A",IF(#REF!&lt;=4,"B","M")),IF(#REF!&lt;=15,"B","M"))),IF(OR(D76="SE",D76="CE"),IF(#REF!&gt;=4,IF(#REF!&gt;=6,"A","M"),IF(#REF!&gt;=2,IF(#REF!&gt;=20,"A",IF(#REF!&lt;=5,"B","M")),IF(#REF!&lt;=19,"B","M"))),IF(OR(D76="ALI",D76="AIE"),IF(#REF!&gt;=6,IF(#REF!&gt;=20,"A","M"),IF(#REF!&gt;=2,IF(#REF!&gt;=51,"A",IF(#REF!&lt;=19,"B","M")),IF(#REF!&lt;=50,"B","M")))))))</f>
        <v>0</v>
      </c>
      <c r="F76" s="85"/>
      <c r="G76" s="85" t="str">
        <f t="shared" si="4"/>
        <v/>
      </c>
      <c r="H76" s="89" t="str">
        <f t="shared" si="5"/>
        <v/>
      </c>
      <c r="I76" s="85"/>
    </row>
    <row r="77" spans="1:9" x14ac:dyDescent="0.35">
      <c r="A77" s="85"/>
      <c r="B77" s="85"/>
      <c r="C77" s="85"/>
      <c r="D77" s="85"/>
      <c r="E77" t="b">
        <f>IF(OR(ISBLANK(#REF!),ISBLANK(#REF!)),IF(OR(D77="ALI",D77="AIE"),"B",IF(ISBLANK(D77),"","M")),IF(D77="EE",IF(#REF!&gt;=3,IF(#REF!&gt;=5,"A","M"),IF(#REF!=2,IF(#REF!&gt;=16,"A",IF(#REF!&lt;=4,"B","M")),IF(#REF!&lt;=15,"B","M"))),IF(OR(D77="SE",D77="CE"),IF(#REF!&gt;=4,IF(#REF!&gt;=6,"A","M"),IF(#REF!&gt;=2,IF(#REF!&gt;=20,"A",IF(#REF!&lt;=5,"B","M")),IF(#REF!&lt;=19,"B","M"))),IF(OR(D77="ALI",D77="AIE"),IF(#REF!&gt;=6,IF(#REF!&gt;=20,"A","M"),IF(#REF!&gt;=2,IF(#REF!&gt;=51,"A",IF(#REF!&lt;=19,"B","M")),IF(#REF!&lt;=50,"B","M")))))))</f>
        <v>0</v>
      </c>
      <c r="F77" s="85"/>
      <c r="G77" s="85" t="str">
        <f t="shared" si="4"/>
        <v/>
      </c>
      <c r="H77" s="89" t="str">
        <f t="shared" si="5"/>
        <v/>
      </c>
      <c r="I77" s="85"/>
    </row>
    <row r="78" spans="1:9" x14ac:dyDescent="0.35">
      <c r="A78" s="85"/>
      <c r="B78" s="85"/>
      <c r="C78" s="85"/>
      <c r="D78" s="85"/>
      <c r="E78" t="b">
        <f>IF(OR(ISBLANK(#REF!),ISBLANK(#REF!)),IF(OR(D78="ALI",D78="AIE"),"B",IF(ISBLANK(D78),"","M")),IF(D78="EE",IF(#REF!&gt;=3,IF(#REF!&gt;=5,"A","M"),IF(#REF!=2,IF(#REF!&gt;=16,"A",IF(#REF!&lt;=4,"B","M")),IF(#REF!&lt;=15,"B","M"))),IF(OR(D78="SE",D78="CE"),IF(#REF!&gt;=4,IF(#REF!&gt;=6,"A","M"),IF(#REF!&gt;=2,IF(#REF!&gt;=20,"A",IF(#REF!&lt;=5,"B","M")),IF(#REF!&lt;=19,"B","M"))),IF(OR(D78="ALI",D78="AIE"),IF(#REF!&gt;=6,IF(#REF!&gt;=20,"A","M"),IF(#REF!&gt;=2,IF(#REF!&gt;=51,"A",IF(#REF!&lt;=19,"B","M")),IF(#REF!&lt;=50,"B","M")))))))</f>
        <v>0</v>
      </c>
      <c r="F78" s="85"/>
      <c r="G78" s="85" t="str">
        <f t="shared" si="4"/>
        <v/>
      </c>
      <c r="H78" s="89" t="str">
        <f t="shared" si="5"/>
        <v/>
      </c>
      <c r="I78" s="85"/>
    </row>
    <row r="79" spans="1:9" x14ac:dyDescent="0.35">
      <c r="A79" s="85"/>
      <c r="B79" s="85"/>
      <c r="C79" s="85"/>
      <c r="D79" s="85"/>
      <c r="E79" t="b">
        <f>IF(OR(ISBLANK(#REF!),ISBLANK(#REF!)),IF(OR(D79="ALI",D79="AIE"),"B",IF(ISBLANK(D79),"","M")),IF(D79="EE",IF(#REF!&gt;=3,IF(#REF!&gt;=5,"A","M"),IF(#REF!=2,IF(#REF!&gt;=16,"A",IF(#REF!&lt;=4,"B","M")),IF(#REF!&lt;=15,"B","M"))),IF(OR(D79="SE",D79="CE"),IF(#REF!&gt;=4,IF(#REF!&gt;=6,"A","M"),IF(#REF!&gt;=2,IF(#REF!&gt;=20,"A",IF(#REF!&lt;=5,"B","M")),IF(#REF!&lt;=19,"B","M"))),IF(OR(D79="ALI",D79="AIE"),IF(#REF!&gt;=6,IF(#REF!&gt;=20,"A","M"),IF(#REF!&gt;=2,IF(#REF!&gt;=51,"A",IF(#REF!&lt;=19,"B","M")),IF(#REF!&lt;=50,"B","M")))))))</f>
        <v>0</v>
      </c>
      <c r="F79" s="85"/>
      <c r="G79" s="85" t="str">
        <f t="shared" si="4"/>
        <v/>
      </c>
      <c r="H79" s="89" t="str">
        <f t="shared" si="5"/>
        <v/>
      </c>
      <c r="I79" s="85"/>
    </row>
    <row r="80" spans="1:9" x14ac:dyDescent="0.35">
      <c r="A80" s="85"/>
      <c r="B80" s="85"/>
      <c r="C80" s="85"/>
      <c r="D80" s="85"/>
      <c r="E80" t="b">
        <f>IF(OR(ISBLANK(#REF!),ISBLANK(#REF!)),IF(OR(D80="ALI",D80="AIE"),"B",IF(ISBLANK(D80),"","M")),IF(D80="EE",IF(#REF!&gt;=3,IF(#REF!&gt;=5,"A","M"),IF(#REF!=2,IF(#REF!&gt;=16,"A",IF(#REF!&lt;=4,"B","M")),IF(#REF!&lt;=15,"B","M"))),IF(OR(D80="SE",D80="CE"),IF(#REF!&gt;=4,IF(#REF!&gt;=6,"A","M"),IF(#REF!&gt;=2,IF(#REF!&gt;=20,"A",IF(#REF!&lt;=5,"B","M")),IF(#REF!&lt;=19,"B","M"))),IF(OR(D80="ALI",D80="AIE"),IF(#REF!&gt;=6,IF(#REF!&gt;=20,"A","M"),IF(#REF!&gt;=2,IF(#REF!&gt;=51,"A",IF(#REF!&lt;=19,"B","M")),IF(#REF!&lt;=50,"B","M")))))))</f>
        <v>0</v>
      </c>
      <c r="F80" s="85"/>
      <c r="G80" s="85" t="str">
        <f t="shared" si="4"/>
        <v/>
      </c>
      <c r="H80" s="89" t="str">
        <f t="shared" si="5"/>
        <v/>
      </c>
      <c r="I80" s="85"/>
    </row>
    <row r="81" spans="1:9" x14ac:dyDescent="0.35">
      <c r="A81" s="85"/>
      <c r="B81" s="85"/>
      <c r="C81" s="85"/>
      <c r="D81" s="85"/>
      <c r="E81" t="b">
        <f>IF(OR(ISBLANK(#REF!),ISBLANK(#REF!)),IF(OR(D81="ALI",D81="AIE"),"B",IF(ISBLANK(D81),"","M")),IF(D81="EE",IF(#REF!&gt;=3,IF(#REF!&gt;=5,"A","M"),IF(#REF!=2,IF(#REF!&gt;=16,"A",IF(#REF!&lt;=4,"B","M")),IF(#REF!&lt;=15,"B","M"))),IF(OR(D81="SE",D81="CE"),IF(#REF!&gt;=4,IF(#REF!&gt;=6,"A","M"),IF(#REF!&gt;=2,IF(#REF!&gt;=20,"A",IF(#REF!&lt;=5,"B","M")),IF(#REF!&lt;=19,"B","M"))),IF(OR(D81="ALI",D81="AIE"),IF(#REF!&gt;=6,IF(#REF!&gt;=20,"A","M"),IF(#REF!&gt;=2,IF(#REF!&gt;=51,"A",IF(#REF!&lt;=19,"B","M")),IF(#REF!&lt;=50,"B","M")))))))</f>
        <v>0</v>
      </c>
      <c r="F81" s="85"/>
      <c r="G81" s="85" t="str">
        <f t="shared" si="4"/>
        <v/>
      </c>
      <c r="H81" s="89" t="str">
        <f t="shared" si="5"/>
        <v/>
      </c>
      <c r="I81" s="85"/>
    </row>
    <row r="82" spans="1:9" x14ac:dyDescent="0.35">
      <c r="A82" s="85"/>
      <c r="B82" s="85"/>
      <c r="C82" s="85"/>
      <c r="D82" s="85"/>
      <c r="E82" t="b">
        <f>IF(OR(ISBLANK(#REF!),ISBLANK(#REF!)),IF(OR(D82="ALI",D82="AIE"),"B",IF(ISBLANK(D82),"","M")),IF(D82="EE",IF(#REF!&gt;=3,IF(#REF!&gt;=5,"A","M"),IF(#REF!=2,IF(#REF!&gt;=16,"A",IF(#REF!&lt;=4,"B","M")),IF(#REF!&lt;=15,"B","M"))),IF(OR(D82="SE",D82="CE"),IF(#REF!&gt;=4,IF(#REF!&gt;=6,"A","M"),IF(#REF!&gt;=2,IF(#REF!&gt;=20,"A",IF(#REF!&lt;=5,"B","M")),IF(#REF!&lt;=19,"B","M"))),IF(OR(D82="ALI",D82="AIE"),IF(#REF!&gt;=6,IF(#REF!&gt;=20,"A","M"),IF(#REF!&gt;=2,IF(#REF!&gt;=51,"A",IF(#REF!&lt;=19,"B","M")),IF(#REF!&lt;=50,"B","M")))))))</f>
        <v>0</v>
      </c>
      <c r="F82" s="85"/>
      <c r="G82" s="85" t="str">
        <f t="shared" si="4"/>
        <v/>
      </c>
      <c r="H82" s="89" t="str">
        <f t="shared" si="5"/>
        <v/>
      </c>
      <c r="I82" s="85"/>
    </row>
    <row r="83" spans="1:9" x14ac:dyDescent="0.35">
      <c r="A83" s="85"/>
      <c r="B83" s="85"/>
      <c r="C83" s="85"/>
      <c r="D83" s="85"/>
      <c r="E83" t="b">
        <f>IF(OR(ISBLANK(#REF!),ISBLANK(#REF!)),IF(OR(D83="ALI",D83="AIE"),"B",IF(ISBLANK(D83),"","M")),IF(D83="EE",IF(#REF!&gt;=3,IF(#REF!&gt;=5,"A","M"),IF(#REF!=2,IF(#REF!&gt;=16,"A",IF(#REF!&lt;=4,"B","M")),IF(#REF!&lt;=15,"B","M"))),IF(OR(D83="SE",D83="CE"),IF(#REF!&gt;=4,IF(#REF!&gt;=6,"A","M"),IF(#REF!&gt;=2,IF(#REF!&gt;=20,"A",IF(#REF!&lt;=5,"B","M")),IF(#REF!&lt;=19,"B","M"))),IF(OR(D83="ALI",D83="AIE"),IF(#REF!&gt;=6,IF(#REF!&gt;=20,"A","M"),IF(#REF!&gt;=2,IF(#REF!&gt;=51,"A",IF(#REF!&lt;=19,"B","M")),IF(#REF!&lt;=50,"B","M")))))))</f>
        <v>0</v>
      </c>
      <c r="F83" s="85"/>
      <c r="G83" s="85" t="str">
        <f t="shared" si="4"/>
        <v/>
      </c>
      <c r="H83" s="89" t="str">
        <f t="shared" si="5"/>
        <v/>
      </c>
      <c r="I83" s="85"/>
    </row>
    <row r="84" spans="1:9" x14ac:dyDescent="0.35">
      <c r="A84" s="85"/>
      <c r="B84" s="85"/>
      <c r="C84" s="85"/>
      <c r="D84" s="85"/>
      <c r="E84" t="b">
        <f>IF(OR(ISBLANK(#REF!),ISBLANK(#REF!)),IF(OR(D84="ALI",D84="AIE"),"B",IF(ISBLANK(D84),"","M")),IF(D84="EE",IF(#REF!&gt;=3,IF(#REF!&gt;=5,"A","M"),IF(#REF!=2,IF(#REF!&gt;=16,"A",IF(#REF!&lt;=4,"B","M")),IF(#REF!&lt;=15,"B","M"))),IF(OR(D84="SE",D84="CE"),IF(#REF!&gt;=4,IF(#REF!&gt;=6,"A","M"),IF(#REF!&gt;=2,IF(#REF!&gt;=20,"A",IF(#REF!&lt;=5,"B","M")),IF(#REF!&lt;=19,"B","M"))),IF(OR(D84="ALI",D84="AIE"),IF(#REF!&gt;=6,IF(#REF!&gt;=20,"A","M"),IF(#REF!&gt;=2,IF(#REF!&gt;=51,"A",IF(#REF!&lt;=19,"B","M")),IF(#REF!&lt;=50,"B","M")))))))</f>
        <v>0</v>
      </c>
      <c r="F84" s="85"/>
      <c r="G84" s="85" t="str">
        <f t="shared" si="4"/>
        <v/>
      </c>
      <c r="H84" s="89" t="str">
        <f t="shared" si="5"/>
        <v/>
      </c>
      <c r="I84" s="85"/>
    </row>
    <row r="85" spans="1:9" x14ac:dyDescent="0.35">
      <c r="A85" s="85"/>
      <c r="B85" s="85"/>
      <c r="C85" s="85"/>
      <c r="D85" s="85"/>
      <c r="E85" t="b">
        <f>IF(OR(ISBLANK(#REF!),ISBLANK(#REF!)),IF(OR(D85="ALI",D85="AIE"),"B",IF(ISBLANK(D85),"","M")),IF(D85="EE",IF(#REF!&gt;=3,IF(#REF!&gt;=5,"A","M"),IF(#REF!=2,IF(#REF!&gt;=16,"A",IF(#REF!&lt;=4,"B","M")),IF(#REF!&lt;=15,"B","M"))),IF(OR(D85="SE",D85="CE"),IF(#REF!&gt;=4,IF(#REF!&gt;=6,"A","M"),IF(#REF!&gt;=2,IF(#REF!&gt;=20,"A",IF(#REF!&lt;=5,"B","M")),IF(#REF!&lt;=19,"B","M"))),IF(OR(D85="ALI",D85="AIE"),IF(#REF!&gt;=6,IF(#REF!&gt;=20,"A","M"),IF(#REF!&gt;=2,IF(#REF!&gt;=51,"A",IF(#REF!&lt;=19,"B","M")),IF(#REF!&lt;=50,"B","M")))))))</f>
        <v>0</v>
      </c>
      <c r="F85" s="85"/>
      <c r="G85" s="85" t="str">
        <f t="shared" si="4"/>
        <v/>
      </c>
      <c r="H85" s="89" t="str">
        <f t="shared" si="5"/>
        <v/>
      </c>
      <c r="I85" s="85"/>
    </row>
    <row r="86" spans="1:9" x14ac:dyDescent="0.35">
      <c r="A86" s="85"/>
      <c r="B86" s="85"/>
      <c r="C86" s="85"/>
      <c r="D86" s="85"/>
      <c r="E86" t="b">
        <f>IF(OR(ISBLANK(#REF!),ISBLANK(#REF!)),IF(OR(D86="ALI",D86="AIE"),"B",IF(ISBLANK(D86),"","M")),IF(D86="EE",IF(#REF!&gt;=3,IF(#REF!&gt;=5,"A","M"),IF(#REF!=2,IF(#REF!&gt;=16,"A",IF(#REF!&lt;=4,"B","M")),IF(#REF!&lt;=15,"B","M"))),IF(OR(D86="SE",D86="CE"),IF(#REF!&gt;=4,IF(#REF!&gt;=6,"A","M"),IF(#REF!&gt;=2,IF(#REF!&gt;=20,"A",IF(#REF!&lt;=5,"B","M")),IF(#REF!&lt;=19,"B","M"))),IF(OR(D86="ALI",D86="AIE"),IF(#REF!&gt;=6,IF(#REF!&gt;=20,"A","M"),IF(#REF!&gt;=2,IF(#REF!&gt;=51,"A",IF(#REF!&lt;=19,"B","M")),IF(#REF!&lt;=50,"B","M")))))))</f>
        <v>0</v>
      </c>
      <c r="F86" s="85"/>
      <c r="G86" s="85" t="str">
        <f t="shared" si="4"/>
        <v/>
      </c>
      <c r="H86" s="89" t="str">
        <f t="shared" si="5"/>
        <v/>
      </c>
      <c r="I86" s="85"/>
    </row>
    <row r="87" spans="1:9" x14ac:dyDescent="0.35">
      <c r="A87" s="85"/>
      <c r="B87" s="85"/>
      <c r="C87" s="85"/>
      <c r="D87" s="85"/>
      <c r="E87" t="b">
        <f>IF(OR(ISBLANK(#REF!),ISBLANK(#REF!)),IF(OR(D87="ALI",D87="AIE"),"B",IF(ISBLANK(D87),"","M")),IF(D87="EE",IF(#REF!&gt;=3,IF(#REF!&gt;=5,"A","M"),IF(#REF!=2,IF(#REF!&gt;=16,"A",IF(#REF!&lt;=4,"B","M")),IF(#REF!&lt;=15,"B","M"))),IF(OR(D87="SE",D87="CE"),IF(#REF!&gt;=4,IF(#REF!&gt;=6,"A","M"),IF(#REF!&gt;=2,IF(#REF!&gt;=20,"A",IF(#REF!&lt;=5,"B","M")),IF(#REF!&lt;=19,"B","M"))),IF(OR(D87="ALI",D87="AIE"),IF(#REF!&gt;=6,IF(#REF!&gt;=20,"A","M"),IF(#REF!&gt;=2,IF(#REF!&gt;=51,"A",IF(#REF!&lt;=19,"B","M")),IF(#REF!&lt;=50,"B","M")))))))</f>
        <v>0</v>
      </c>
      <c r="F87" s="85"/>
      <c r="G87" s="85" t="str">
        <f t="shared" si="4"/>
        <v/>
      </c>
      <c r="H87" s="89" t="str">
        <f t="shared" si="5"/>
        <v/>
      </c>
      <c r="I87" s="85"/>
    </row>
    <row r="88" spans="1:9" x14ac:dyDescent="0.35">
      <c r="A88" s="85"/>
      <c r="B88" s="85"/>
      <c r="C88" s="85"/>
      <c r="D88" s="85"/>
      <c r="E88" t="b">
        <f>IF(OR(ISBLANK(#REF!),ISBLANK(#REF!)),IF(OR(D88="ALI",D88="AIE"),"B",IF(ISBLANK(D88),"","M")),IF(D88="EE",IF(#REF!&gt;=3,IF(#REF!&gt;=5,"A","M"),IF(#REF!=2,IF(#REF!&gt;=16,"A",IF(#REF!&lt;=4,"B","M")),IF(#REF!&lt;=15,"B","M"))),IF(OR(D88="SE",D88="CE"),IF(#REF!&gt;=4,IF(#REF!&gt;=6,"A","M"),IF(#REF!&gt;=2,IF(#REF!&gt;=20,"A",IF(#REF!&lt;=5,"B","M")),IF(#REF!&lt;=19,"B","M"))),IF(OR(D88="ALI",D88="AIE"),IF(#REF!&gt;=6,IF(#REF!&gt;=20,"A","M"),IF(#REF!&gt;=2,IF(#REF!&gt;=51,"A",IF(#REF!&lt;=19,"B","M")),IF(#REF!&lt;=50,"B","M")))))))</f>
        <v>0</v>
      </c>
      <c r="F88" s="85"/>
      <c r="G88" s="85" t="str">
        <f t="shared" si="4"/>
        <v/>
      </c>
      <c r="H88" s="89" t="str">
        <f t="shared" si="5"/>
        <v/>
      </c>
      <c r="I88" s="85"/>
    </row>
    <row r="89" spans="1:9" x14ac:dyDescent="0.35">
      <c r="A89" s="85"/>
      <c r="B89" s="85"/>
      <c r="C89" s="85"/>
      <c r="D89" s="85"/>
      <c r="E89" t="b">
        <f>IF(OR(ISBLANK(#REF!),ISBLANK(#REF!)),IF(OR(D89="ALI",D89="AIE"),"B",IF(ISBLANK(D89),"","M")),IF(D89="EE",IF(#REF!&gt;=3,IF(#REF!&gt;=5,"A","M"),IF(#REF!=2,IF(#REF!&gt;=16,"A",IF(#REF!&lt;=4,"B","M")),IF(#REF!&lt;=15,"B","M"))),IF(OR(D89="SE",D89="CE"),IF(#REF!&gt;=4,IF(#REF!&gt;=6,"A","M"),IF(#REF!&gt;=2,IF(#REF!&gt;=20,"A",IF(#REF!&lt;=5,"B","M")),IF(#REF!&lt;=19,"B","M"))),IF(OR(D89="ALI",D89="AIE"),IF(#REF!&gt;=6,IF(#REF!&gt;=20,"A","M"),IF(#REF!&gt;=2,IF(#REF!&gt;=51,"A",IF(#REF!&lt;=19,"B","M")),IF(#REF!&lt;=50,"B","M")))))))</f>
        <v>0</v>
      </c>
      <c r="F89" s="85"/>
      <c r="G89" s="85" t="str">
        <f t="shared" si="4"/>
        <v/>
      </c>
      <c r="H89" s="89" t="str">
        <f t="shared" si="5"/>
        <v/>
      </c>
      <c r="I89" s="85"/>
    </row>
    <row r="90" spans="1:9" x14ac:dyDescent="0.35">
      <c r="A90" s="85"/>
      <c r="B90" s="85"/>
      <c r="C90" s="85"/>
      <c r="D90" s="85"/>
      <c r="E90" t="b">
        <f>IF(OR(ISBLANK(#REF!),ISBLANK(#REF!)),IF(OR(D90="ALI",D90="AIE"),"B",IF(ISBLANK(D90),"","M")),IF(D90="EE",IF(#REF!&gt;=3,IF(#REF!&gt;=5,"A","M"),IF(#REF!=2,IF(#REF!&gt;=16,"A",IF(#REF!&lt;=4,"B","M")),IF(#REF!&lt;=15,"B","M"))),IF(OR(D90="SE",D90="CE"),IF(#REF!&gt;=4,IF(#REF!&gt;=6,"A","M"),IF(#REF!&gt;=2,IF(#REF!&gt;=20,"A",IF(#REF!&lt;=5,"B","M")),IF(#REF!&lt;=19,"B","M"))),IF(OR(D90="ALI",D90="AIE"),IF(#REF!&gt;=6,IF(#REF!&gt;=20,"A","M"),IF(#REF!&gt;=2,IF(#REF!&gt;=51,"A",IF(#REF!&lt;=19,"B","M")),IF(#REF!&lt;=50,"B","M")))))))</f>
        <v>0</v>
      </c>
      <c r="F90" s="85"/>
      <c r="G90" s="85" t="str">
        <f t="shared" si="4"/>
        <v/>
      </c>
      <c r="H90" s="89" t="str">
        <f t="shared" si="5"/>
        <v/>
      </c>
      <c r="I90" s="85"/>
    </row>
    <row r="91" spans="1:9" x14ac:dyDescent="0.35">
      <c r="A91" s="85"/>
      <c r="B91" s="85"/>
      <c r="C91" s="85"/>
      <c r="D91" s="85"/>
      <c r="E91" t="b">
        <f>IF(OR(ISBLANK(#REF!),ISBLANK(#REF!)),IF(OR(D91="ALI",D91="AIE"),"B",IF(ISBLANK(D91),"","M")),IF(D91="EE",IF(#REF!&gt;=3,IF(#REF!&gt;=5,"A","M"),IF(#REF!=2,IF(#REF!&gt;=16,"A",IF(#REF!&lt;=4,"B","M")),IF(#REF!&lt;=15,"B","M"))),IF(OR(D91="SE",D91="CE"),IF(#REF!&gt;=4,IF(#REF!&gt;=6,"A","M"),IF(#REF!&gt;=2,IF(#REF!&gt;=20,"A",IF(#REF!&lt;=5,"B","M")),IF(#REF!&lt;=19,"B","M"))),IF(OR(D91="ALI",D91="AIE"),IF(#REF!&gt;=6,IF(#REF!&gt;=20,"A","M"),IF(#REF!&gt;=2,IF(#REF!&gt;=51,"A",IF(#REF!&lt;=19,"B","M")),IF(#REF!&lt;=50,"B","M")))))))</f>
        <v>0</v>
      </c>
      <c r="F91" s="85"/>
      <c r="G91" s="85" t="str">
        <f t="shared" si="4"/>
        <v/>
      </c>
      <c r="H91" s="89" t="str">
        <f t="shared" si="5"/>
        <v/>
      </c>
      <c r="I91" s="85"/>
    </row>
    <row r="92" spans="1:9" x14ac:dyDescent="0.35">
      <c r="A92" s="85"/>
      <c r="B92" s="85"/>
      <c r="C92" s="85"/>
      <c r="D92" s="85"/>
      <c r="E92" t="b">
        <f>IF(OR(ISBLANK(#REF!),ISBLANK(#REF!)),IF(OR(D92="ALI",D92="AIE"),"B",IF(ISBLANK(D92),"","M")),IF(D92="EE",IF(#REF!&gt;=3,IF(#REF!&gt;=5,"A","M"),IF(#REF!=2,IF(#REF!&gt;=16,"A",IF(#REF!&lt;=4,"B","M")),IF(#REF!&lt;=15,"B","M"))),IF(OR(D92="SE",D92="CE"),IF(#REF!&gt;=4,IF(#REF!&gt;=6,"A","M"),IF(#REF!&gt;=2,IF(#REF!&gt;=20,"A",IF(#REF!&lt;=5,"B","M")),IF(#REF!&lt;=19,"B","M"))),IF(OR(D92="ALI",D92="AIE"),IF(#REF!&gt;=6,IF(#REF!&gt;=20,"A","M"),IF(#REF!&gt;=2,IF(#REF!&gt;=51,"A",IF(#REF!&lt;=19,"B","M")),IF(#REF!&lt;=50,"B","M")))))))</f>
        <v>0</v>
      </c>
      <c r="F92" s="85"/>
      <c r="G92" s="85" t="str">
        <f t="shared" si="4"/>
        <v/>
      </c>
      <c r="H92" s="89" t="str">
        <f t="shared" si="5"/>
        <v/>
      </c>
      <c r="I92" s="85"/>
    </row>
    <row r="93" spans="1:9" x14ac:dyDescent="0.35">
      <c r="A93" s="85"/>
      <c r="B93" s="85"/>
      <c r="C93" s="85"/>
      <c r="D93" s="85"/>
      <c r="E93" t="b">
        <f>IF(OR(ISBLANK(#REF!),ISBLANK(#REF!)),IF(OR(D93="ALI",D93="AIE"),"B",IF(ISBLANK(D93),"","M")),IF(D93="EE",IF(#REF!&gt;=3,IF(#REF!&gt;=5,"A","M"),IF(#REF!=2,IF(#REF!&gt;=16,"A",IF(#REF!&lt;=4,"B","M")),IF(#REF!&lt;=15,"B","M"))),IF(OR(D93="SE",D93="CE"),IF(#REF!&gt;=4,IF(#REF!&gt;=6,"A","M"),IF(#REF!&gt;=2,IF(#REF!&gt;=20,"A",IF(#REF!&lt;=5,"B","M")),IF(#REF!&lt;=19,"B","M"))),IF(OR(D93="ALI",D93="AIE"),IF(#REF!&gt;=6,IF(#REF!&gt;=20,"A","M"),IF(#REF!&gt;=2,IF(#REF!&gt;=51,"A",IF(#REF!&lt;=19,"B","M")),IF(#REF!&lt;=50,"B","M")))))))</f>
        <v>0</v>
      </c>
      <c r="F93" s="85"/>
      <c r="G93" s="85" t="str">
        <f t="shared" si="4"/>
        <v/>
      </c>
      <c r="H93" s="89" t="str">
        <f t="shared" si="5"/>
        <v/>
      </c>
      <c r="I93" s="85"/>
    </row>
    <row r="94" spans="1:9" x14ac:dyDescent="0.35">
      <c r="A94" s="85"/>
      <c r="B94" s="85"/>
      <c r="C94" s="85"/>
      <c r="D94" s="85"/>
      <c r="E94" t="b">
        <f>IF(OR(ISBLANK(#REF!),ISBLANK(#REF!)),IF(OR(D94="ALI",D94="AIE"),"B",IF(ISBLANK(D94),"","M")),IF(D94="EE",IF(#REF!&gt;=3,IF(#REF!&gt;=5,"A","M"),IF(#REF!=2,IF(#REF!&gt;=16,"A",IF(#REF!&lt;=4,"B","M")),IF(#REF!&lt;=15,"B","M"))),IF(OR(D94="SE",D94="CE"),IF(#REF!&gt;=4,IF(#REF!&gt;=6,"A","M"),IF(#REF!&gt;=2,IF(#REF!&gt;=20,"A",IF(#REF!&lt;=5,"B","M")),IF(#REF!&lt;=19,"B","M"))),IF(OR(D94="ALI",D94="AIE"),IF(#REF!&gt;=6,IF(#REF!&gt;=20,"A","M"),IF(#REF!&gt;=2,IF(#REF!&gt;=51,"A",IF(#REF!&lt;=19,"B","M")),IF(#REF!&lt;=50,"B","M")))))))</f>
        <v>0</v>
      </c>
      <c r="F94" s="85"/>
      <c r="G94" s="85" t="str">
        <f t="shared" si="4"/>
        <v/>
      </c>
      <c r="H94" s="89" t="str">
        <f t="shared" si="5"/>
        <v/>
      </c>
      <c r="I94" s="85"/>
    </row>
    <row r="95" spans="1:9" x14ac:dyDescent="0.35">
      <c r="A95" s="85"/>
      <c r="B95" s="85"/>
      <c r="C95" s="85"/>
      <c r="D95" s="85"/>
      <c r="E95" t="b">
        <f>IF(OR(ISBLANK(#REF!),ISBLANK(#REF!)),IF(OR(D95="ALI",D95="AIE"),"B",IF(ISBLANK(D95),"","M")),IF(D95="EE",IF(#REF!&gt;=3,IF(#REF!&gt;=5,"A","M"),IF(#REF!=2,IF(#REF!&gt;=16,"A",IF(#REF!&lt;=4,"B","M")),IF(#REF!&lt;=15,"B","M"))),IF(OR(D95="SE",D95="CE"),IF(#REF!&gt;=4,IF(#REF!&gt;=6,"A","M"),IF(#REF!&gt;=2,IF(#REF!&gt;=20,"A",IF(#REF!&lt;=5,"B","M")),IF(#REF!&lt;=19,"B","M"))),IF(OR(D95="ALI",D95="AIE"),IF(#REF!&gt;=6,IF(#REF!&gt;=20,"A","M"),IF(#REF!&gt;=2,IF(#REF!&gt;=51,"A",IF(#REF!&lt;=19,"B","M")),IF(#REF!&lt;=50,"B","M")))))))</f>
        <v>0</v>
      </c>
      <c r="F95" s="85"/>
      <c r="G95" s="85" t="str">
        <f t="shared" si="4"/>
        <v/>
      </c>
      <c r="H95" s="89" t="str">
        <f t="shared" si="5"/>
        <v/>
      </c>
      <c r="I95" s="85"/>
    </row>
    <row r="96" spans="1:9" x14ac:dyDescent="0.35">
      <c r="A96" s="85"/>
      <c r="B96" s="85"/>
      <c r="C96" s="85"/>
      <c r="D96" s="85"/>
      <c r="E96" t="b">
        <f>IF(OR(ISBLANK(#REF!),ISBLANK(#REF!)),IF(OR(D96="ALI",D96="AIE"),"B",IF(ISBLANK(D96),"","M")),IF(D96="EE",IF(#REF!&gt;=3,IF(#REF!&gt;=5,"A","M"),IF(#REF!=2,IF(#REF!&gt;=16,"A",IF(#REF!&lt;=4,"B","M")),IF(#REF!&lt;=15,"B","M"))),IF(OR(D96="SE",D96="CE"),IF(#REF!&gt;=4,IF(#REF!&gt;=6,"A","M"),IF(#REF!&gt;=2,IF(#REF!&gt;=20,"A",IF(#REF!&lt;=5,"B","M")),IF(#REF!&lt;=19,"B","M"))),IF(OR(D96="ALI",D96="AIE"),IF(#REF!&gt;=6,IF(#REF!&gt;=20,"A","M"),IF(#REF!&gt;=2,IF(#REF!&gt;=51,"A",IF(#REF!&lt;=19,"B","M")),IF(#REF!&lt;=50,"B","M")))))))</f>
        <v>0</v>
      </c>
      <c r="F96" s="85"/>
      <c r="G96" s="85" t="str">
        <f t="shared" si="4"/>
        <v/>
      </c>
      <c r="H96" s="89" t="str">
        <f t="shared" si="5"/>
        <v/>
      </c>
      <c r="I96" s="85"/>
    </row>
    <row r="97" spans="1:9" x14ac:dyDescent="0.35">
      <c r="A97" s="85"/>
      <c r="B97" s="85"/>
      <c r="C97" s="85"/>
      <c r="D97" s="85"/>
      <c r="E97" t="b">
        <f>IF(OR(ISBLANK(#REF!),ISBLANK(#REF!)),IF(OR(D97="ALI",D97="AIE"),"B",IF(ISBLANK(D97),"","M")),IF(D97="EE",IF(#REF!&gt;=3,IF(#REF!&gt;=5,"A","M"),IF(#REF!=2,IF(#REF!&gt;=16,"A",IF(#REF!&lt;=4,"B","M")),IF(#REF!&lt;=15,"B","M"))),IF(OR(D97="SE",D97="CE"),IF(#REF!&gt;=4,IF(#REF!&gt;=6,"A","M"),IF(#REF!&gt;=2,IF(#REF!&gt;=20,"A",IF(#REF!&lt;=5,"B","M")),IF(#REF!&lt;=19,"B","M"))),IF(OR(D97="ALI",D97="AIE"),IF(#REF!&gt;=6,IF(#REF!&gt;=20,"A","M"),IF(#REF!&gt;=2,IF(#REF!&gt;=51,"A",IF(#REF!&lt;=19,"B","M")),IF(#REF!&lt;=50,"B","M")))))))</f>
        <v>0</v>
      </c>
      <c r="F97" s="85"/>
      <c r="G97" s="85" t="str">
        <f t="shared" si="4"/>
        <v/>
      </c>
      <c r="H97" s="89" t="str">
        <f t="shared" si="5"/>
        <v/>
      </c>
      <c r="I97" s="85"/>
    </row>
    <row r="98" spans="1:9" x14ac:dyDescent="0.35">
      <c r="A98" s="85"/>
      <c r="B98" s="85"/>
      <c r="C98" s="85"/>
      <c r="D98" s="85"/>
      <c r="E98" t="b">
        <f>IF(OR(ISBLANK(#REF!),ISBLANK(#REF!)),IF(OR(D98="ALI",D98="AIE"),"B",IF(ISBLANK(D98),"","M")),IF(D98="EE",IF(#REF!&gt;=3,IF(#REF!&gt;=5,"A","M"),IF(#REF!=2,IF(#REF!&gt;=16,"A",IF(#REF!&lt;=4,"B","M")),IF(#REF!&lt;=15,"B","M"))),IF(OR(D98="SE",D98="CE"),IF(#REF!&gt;=4,IF(#REF!&gt;=6,"A","M"),IF(#REF!&gt;=2,IF(#REF!&gt;=20,"A",IF(#REF!&lt;=5,"B","M")),IF(#REF!&lt;=19,"B","M"))),IF(OR(D98="ALI",D98="AIE"),IF(#REF!&gt;=6,IF(#REF!&gt;=20,"A","M"),IF(#REF!&gt;=2,IF(#REF!&gt;=51,"A",IF(#REF!&lt;=19,"B","M")),IF(#REF!&lt;=50,"B","M")))))))</f>
        <v>0</v>
      </c>
      <c r="F98" s="85"/>
      <c r="G98" s="85" t="str">
        <f t="shared" si="4"/>
        <v/>
      </c>
      <c r="H98" s="89" t="str">
        <f t="shared" si="5"/>
        <v/>
      </c>
      <c r="I98" s="85"/>
    </row>
    <row r="99" spans="1:9" x14ac:dyDescent="0.35">
      <c r="A99" s="85"/>
      <c r="B99" s="85"/>
      <c r="C99" s="85"/>
      <c r="D99" s="85"/>
      <c r="E99" t="b">
        <f>IF(OR(ISBLANK(#REF!),ISBLANK(#REF!)),IF(OR(D99="ALI",D99="AIE"),"B",IF(ISBLANK(D99),"","M")),IF(D99="EE",IF(#REF!&gt;=3,IF(#REF!&gt;=5,"A","M"),IF(#REF!=2,IF(#REF!&gt;=16,"A",IF(#REF!&lt;=4,"B","M")),IF(#REF!&lt;=15,"B","M"))),IF(OR(D99="SE",D99="CE"),IF(#REF!&gt;=4,IF(#REF!&gt;=6,"A","M"),IF(#REF!&gt;=2,IF(#REF!&gt;=20,"A",IF(#REF!&lt;=5,"B","M")),IF(#REF!&lt;=19,"B","M"))),IF(OR(D99="ALI",D99="AIE"),IF(#REF!&gt;=6,IF(#REF!&gt;=20,"A","M"),IF(#REF!&gt;=2,IF(#REF!&gt;=51,"A",IF(#REF!&lt;=19,"B","M")),IF(#REF!&lt;=50,"B","M")))))))</f>
        <v>0</v>
      </c>
      <c r="F99" s="85"/>
      <c r="G99" s="85" t="str">
        <f t="shared" si="4"/>
        <v/>
      </c>
      <c r="H99" s="89" t="str">
        <f t="shared" si="5"/>
        <v/>
      </c>
      <c r="I99" s="85"/>
    </row>
    <row r="100" spans="1:9" x14ac:dyDescent="0.35">
      <c r="A100" s="85"/>
      <c r="B100" s="85"/>
      <c r="C100" s="85"/>
      <c r="D100" s="85"/>
      <c r="E100" t="b">
        <f>IF(OR(ISBLANK(#REF!),ISBLANK(#REF!)),IF(OR(D100="ALI",D100="AIE"),"B",IF(ISBLANK(D100),"","M")),IF(D100="EE",IF(#REF!&gt;=3,IF(#REF!&gt;=5,"A","M"),IF(#REF!=2,IF(#REF!&gt;=16,"A",IF(#REF!&lt;=4,"B","M")),IF(#REF!&lt;=15,"B","M"))),IF(OR(D100="SE",D100="CE"),IF(#REF!&gt;=4,IF(#REF!&gt;=6,"A","M"),IF(#REF!&gt;=2,IF(#REF!&gt;=20,"A",IF(#REF!&lt;=5,"B","M")),IF(#REF!&lt;=19,"B","M"))),IF(OR(D100="ALI",D100="AIE"),IF(#REF!&gt;=6,IF(#REF!&gt;=20,"A","M"),IF(#REF!&gt;=2,IF(#REF!&gt;=51,"A",IF(#REF!&lt;=19,"B","M")),IF(#REF!&lt;=50,"B","M")))))))</f>
        <v>0</v>
      </c>
      <c r="F100" s="85"/>
      <c r="G100" s="85" t="str">
        <f t="shared" si="4"/>
        <v/>
      </c>
      <c r="H100" s="89" t="str">
        <f t="shared" si="5"/>
        <v/>
      </c>
      <c r="I100" s="85"/>
    </row>
    <row r="101" spans="1:9" x14ac:dyDescent="0.35">
      <c r="A101" s="85"/>
      <c r="B101" s="85"/>
      <c r="C101" s="85"/>
      <c r="D101" s="85"/>
      <c r="E101" t="b">
        <f>IF(OR(ISBLANK(#REF!),ISBLANK(#REF!)),IF(OR(D101="ALI",D101="AIE"),"B",IF(ISBLANK(D101),"","M")),IF(D101="EE",IF(#REF!&gt;=3,IF(#REF!&gt;=5,"A","M"),IF(#REF!=2,IF(#REF!&gt;=16,"A",IF(#REF!&lt;=4,"B","M")),IF(#REF!&lt;=15,"B","M"))),IF(OR(D101="SE",D101="CE"),IF(#REF!&gt;=4,IF(#REF!&gt;=6,"A","M"),IF(#REF!&gt;=2,IF(#REF!&gt;=20,"A",IF(#REF!&lt;=5,"B","M")),IF(#REF!&lt;=19,"B","M"))),IF(OR(D101="ALI",D101="AIE"),IF(#REF!&gt;=6,IF(#REF!&gt;=20,"A","M"),IF(#REF!&gt;=2,IF(#REF!&gt;=51,"A",IF(#REF!&lt;=19,"B","M")),IF(#REF!&lt;=50,"B","M")))))))</f>
        <v>0</v>
      </c>
      <c r="F101" s="85"/>
      <c r="G101" s="85" t="str">
        <f t="shared" si="4"/>
        <v/>
      </c>
      <c r="H101" s="89" t="str">
        <f t="shared" si="5"/>
        <v/>
      </c>
      <c r="I101" s="85"/>
    </row>
    <row r="102" spans="1:9" x14ac:dyDescent="0.35">
      <c r="A102" s="85"/>
      <c r="B102" s="85"/>
      <c r="C102" s="85"/>
      <c r="D102" s="85"/>
      <c r="E102" t="b">
        <f>IF(OR(ISBLANK(#REF!),ISBLANK(#REF!)),IF(OR(D102="ALI",D102="AIE"),"B",IF(ISBLANK(D102),"","M")),IF(D102="EE",IF(#REF!&gt;=3,IF(#REF!&gt;=5,"A","M"),IF(#REF!=2,IF(#REF!&gt;=16,"A",IF(#REF!&lt;=4,"B","M")),IF(#REF!&lt;=15,"B","M"))),IF(OR(D102="SE",D102="CE"),IF(#REF!&gt;=4,IF(#REF!&gt;=6,"A","M"),IF(#REF!&gt;=2,IF(#REF!&gt;=20,"A",IF(#REF!&lt;=5,"B","M")),IF(#REF!&lt;=19,"B","M"))),IF(OR(D102="ALI",D102="AIE"),IF(#REF!&gt;=6,IF(#REF!&gt;=20,"A","M"),IF(#REF!&gt;=2,IF(#REF!&gt;=51,"A",IF(#REF!&lt;=19,"B","M")),IF(#REF!&lt;=50,"B","M")))))))</f>
        <v>0</v>
      </c>
      <c r="F102" s="85"/>
      <c r="G102" s="85" t="str">
        <f t="shared" si="4"/>
        <v/>
      </c>
      <c r="H102" s="89" t="str">
        <f t="shared" si="5"/>
        <v/>
      </c>
      <c r="I102" s="85"/>
    </row>
    <row r="103" spans="1:9" x14ac:dyDescent="0.35">
      <c r="A103" s="85"/>
      <c r="B103" s="85"/>
      <c r="C103" s="85"/>
      <c r="D103" s="85"/>
      <c r="E103" t="b">
        <f>IF(OR(ISBLANK(#REF!),ISBLANK(#REF!)),IF(OR(D103="ALI",D103="AIE"),"B",IF(ISBLANK(D103),"","M")),IF(D103="EE",IF(#REF!&gt;=3,IF(#REF!&gt;=5,"A","M"),IF(#REF!=2,IF(#REF!&gt;=16,"A",IF(#REF!&lt;=4,"B","M")),IF(#REF!&lt;=15,"B","M"))),IF(OR(D103="SE",D103="CE"),IF(#REF!&gt;=4,IF(#REF!&gt;=6,"A","M"),IF(#REF!&gt;=2,IF(#REF!&gt;=20,"A",IF(#REF!&lt;=5,"B","M")),IF(#REF!&lt;=19,"B","M"))),IF(OR(D103="ALI",D103="AIE"),IF(#REF!&gt;=6,IF(#REF!&gt;=20,"A","M"),IF(#REF!&gt;=2,IF(#REF!&gt;=51,"A",IF(#REF!&lt;=19,"B","M")),IF(#REF!&lt;=50,"B","M")))))))</f>
        <v>0</v>
      </c>
      <c r="F103" s="85"/>
      <c r="G103" s="85" t="str">
        <f t="shared" ref="G103:G128" si="6">IF(F103="","",0.6)</f>
        <v/>
      </c>
      <c r="H103" s="89" t="str">
        <f t="shared" ref="H103:H128" si="7">IF(G103="","",F103*G103)</f>
        <v/>
      </c>
      <c r="I103" s="85"/>
    </row>
    <row r="104" spans="1:9" x14ac:dyDescent="0.35">
      <c r="A104" s="85"/>
      <c r="B104" s="85"/>
      <c r="C104" s="85"/>
      <c r="D104" s="85"/>
      <c r="E104" t="b">
        <f>IF(OR(ISBLANK(#REF!),ISBLANK(#REF!)),IF(OR(D104="ALI",D104="AIE"),"B",IF(ISBLANK(D104),"","M")),IF(D104="EE",IF(#REF!&gt;=3,IF(#REF!&gt;=5,"A","M"),IF(#REF!=2,IF(#REF!&gt;=16,"A",IF(#REF!&lt;=4,"B","M")),IF(#REF!&lt;=15,"B","M"))),IF(OR(D104="SE",D104="CE"),IF(#REF!&gt;=4,IF(#REF!&gt;=6,"A","M"),IF(#REF!&gt;=2,IF(#REF!&gt;=20,"A",IF(#REF!&lt;=5,"B","M")),IF(#REF!&lt;=19,"B","M"))),IF(OR(D104="ALI",D104="AIE"),IF(#REF!&gt;=6,IF(#REF!&gt;=20,"A","M"),IF(#REF!&gt;=2,IF(#REF!&gt;=51,"A",IF(#REF!&lt;=19,"B","M")),IF(#REF!&lt;=50,"B","M")))))))</f>
        <v>0</v>
      </c>
      <c r="F104" s="85"/>
      <c r="G104" s="85" t="str">
        <f t="shared" si="6"/>
        <v/>
      </c>
      <c r="H104" s="89" t="str">
        <f t="shared" si="7"/>
        <v/>
      </c>
      <c r="I104" s="85"/>
    </row>
    <row r="105" spans="1:9" x14ac:dyDescent="0.35">
      <c r="A105" s="85"/>
      <c r="B105" s="85"/>
      <c r="C105" s="85"/>
      <c r="D105" s="85"/>
      <c r="E105" t="b">
        <f>IF(OR(ISBLANK(#REF!),ISBLANK(#REF!)),IF(OR(D105="ALI",D105="AIE"),"B",IF(ISBLANK(D105),"","M")),IF(D105="EE",IF(#REF!&gt;=3,IF(#REF!&gt;=5,"A","M"),IF(#REF!=2,IF(#REF!&gt;=16,"A",IF(#REF!&lt;=4,"B","M")),IF(#REF!&lt;=15,"B","M"))),IF(OR(D105="SE",D105="CE"),IF(#REF!&gt;=4,IF(#REF!&gt;=6,"A","M"),IF(#REF!&gt;=2,IF(#REF!&gt;=20,"A",IF(#REF!&lt;=5,"B","M")),IF(#REF!&lt;=19,"B","M"))),IF(OR(D105="ALI",D105="AIE"),IF(#REF!&gt;=6,IF(#REF!&gt;=20,"A","M"),IF(#REF!&gt;=2,IF(#REF!&gt;=51,"A",IF(#REF!&lt;=19,"B","M")),IF(#REF!&lt;=50,"B","M")))))))</f>
        <v>0</v>
      </c>
      <c r="F105" s="85"/>
      <c r="G105" s="85" t="str">
        <f t="shared" si="6"/>
        <v/>
      </c>
      <c r="H105" s="89" t="str">
        <f t="shared" si="7"/>
        <v/>
      </c>
      <c r="I105" s="85"/>
    </row>
    <row r="106" spans="1:9" x14ac:dyDescent="0.35">
      <c r="A106" s="85"/>
      <c r="B106" s="85"/>
      <c r="C106" s="85"/>
      <c r="D106" s="85"/>
      <c r="E106" t="b">
        <f>IF(OR(ISBLANK(#REF!),ISBLANK(#REF!)),IF(OR(D106="ALI",D106="AIE"),"B",IF(ISBLANK(D106),"","M")),IF(D106="EE",IF(#REF!&gt;=3,IF(#REF!&gt;=5,"A","M"),IF(#REF!=2,IF(#REF!&gt;=16,"A",IF(#REF!&lt;=4,"B","M")),IF(#REF!&lt;=15,"B","M"))),IF(OR(D106="SE",D106="CE"),IF(#REF!&gt;=4,IF(#REF!&gt;=6,"A","M"),IF(#REF!&gt;=2,IF(#REF!&gt;=20,"A",IF(#REF!&lt;=5,"B","M")),IF(#REF!&lt;=19,"B","M"))),IF(OR(D106="ALI",D106="AIE"),IF(#REF!&gt;=6,IF(#REF!&gt;=20,"A","M"),IF(#REF!&gt;=2,IF(#REF!&gt;=51,"A",IF(#REF!&lt;=19,"B","M")),IF(#REF!&lt;=50,"B","M")))))))</f>
        <v>0</v>
      </c>
      <c r="F106" s="85"/>
      <c r="G106" s="85" t="str">
        <f t="shared" si="6"/>
        <v/>
      </c>
      <c r="H106" s="89" t="str">
        <f t="shared" si="7"/>
        <v/>
      </c>
      <c r="I106" s="85"/>
    </row>
    <row r="107" spans="1:9" x14ac:dyDescent="0.35">
      <c r="A107" s="85"/>
      <c r="B107" s="85"/>
      <c r="C107" s="85"/>
      <c r="D107" s="85"/>
      <c r="E107" t="b">
        <f>IF(OR(ISBLANK(#REF!),ISBLANK(#REF!)),IF(OR(D107="ALI",D107="AIE"),"B",IF(ISBLANK(D107),"","M")),IF(D107="EE",IF(#REF!&gt;=3,IF(#REF!&gt;=5,"A","M"),IF(#REF!=2,IF(#REF!&gt;=16,"A",IF(#REF!&lt;=4,"B","M")),IF(#REF!&lt;=15,"B","M"))),IF(OR(D107="SE",D107="CE"),IF(#REF!&gt;=4,IF(#REF!&gt;=6,"A","M"),IF(#REF!&gt;=2,IF(#REF!&gt;=20,"A",IF(#REF!&lt;=5,"B","M")),IF(#REF!&lt;=19,"B","M"))),IF(OR(D107="ALI",D107="AIE"),IF(#REF!&gt;=6,IF(#REF!&gt;=20,"A","M"),IF(#REF!&gt;=2,IF(#REF!&gt;=51,"A",IF(#REF!&lt;=19,"B","M")),IF(#REF!&lt;=50,"B","M")))))))</f>
        <v>0</v>
      </c>
      <c r="F107" s="85"/>
      <c r="G107" s="85" t="str">
        <f t="shared" si="6"/>
        <v/>
      </c>
      <c r="H107" s="89" t="str">
        <f t="shared" si="7"/>
        <v/>
      </c>
      <c r="I107" s="85"/>
    </row>
    <row r="108" spans="1:9" x14ac:dyDescent="0.35">
      <c r="A108" s="85"/>
      <c r="B108" s="85"/>
      <c r="C108" s="85"/>
      <c r="D108" s="85"/>
      <c r="E108" t="b">
        <f>IF(OR(ISBLANK(#REF!),ISBLANK(#REF!)),IF(OR(D108="ALI",D108="AIE"),"B",IF(ISBLANK(D108),"","M")),IF(D108="EE",IF(#REF!&gt;=3,IF(#REF!&gt;=5,"A","M"),IF(#REF!=2,IF(#REF!&gt;=16,"A",IF(#REF!&lt;=4,"B","M")),IF(#REF!&lt;=15,"B","M"))),IF(OR(D108="SE",D108="CE"),IF(#REF!&gt;=4,IF(#REF!&gt;=6,"A","M"),IF(#REF!&gt;=2,IF(#REF!&gt;=20,"A",IF(#REF!&lt;=5,"B","M")),IF(#REF!&lt;=19,"B","M"))),IF(OR(D108="ALI",D108="AIE"),IF(#REF!&gt;=6,IF(#REF!&gt;=20,"A","M"),IF(#REF!&gt;=2,IF(#REF!&gt;=51,"A",IF(#REF!&lt;=19,"B","M")),IF(#REF!&lt;=50,"B","M")))))))</f>
        <v>0</v>
      </c>
      <c r="F108" s="85"/>
      <c r="G108" s="85" t="str">
        <f t="shared" si="6"/>
        <v/>
      </c>
      <c r="H108" s="89" t="str">
        <f t="shared" si="7"/>
        <v/>
      </c>
      <c r="I108" s="85"/>
    </row>
    <row r="109" spans="1:9" x14ac:dyDescent="0.35">
      <c r="A109" s="85"/>
      <c r="B109" s="85"/>
      <c r="C109" s="85"/>
      <c r="D109" s="85"/>
      <c r="E109" t="b">
        <f>IF(OR(ISBLANK(#REF!),ISBLANK(#REF!)),IF(OR(D109="ALI",D109="AIE"),"B",IF(ISBLANK(D109),"","M")),IF(D109="EE",IF(#REF!&gt;=3,IF(#REF!&gt;=5,"A","M"),IF(#REF!=2,IF(#REF!&gt;=16,"A",IF(#REF!&lt;=4,"B","M")),IF(#REF!&lt;=15,"B","M"))),IF(OR(D109="SE",D109="CE"),IF(#REF!&gt;=4,IF(#REF!&gt;=6,"A","M"),IF(#REF!&gt;=2,IF(#REF!&gt;=20,"A",IF(#REF!&lt;=5,"B","M")),IF(#REF!&lt;=19,"B","M"))),IF(OR(D109="ALI",D109="AIE"),IF(#REF!&gt;=6,IF(#REF!&gt;=20,"A","M"),IF(#REF!&gt;=2,IF(#REF!&gt;=51,"A",IF(#REF!&lt;=19,"B","M")),IF(#REF!&lt;=50,"B","M")))))))</f>
        <v>0</v>
      </c>
      <c r="F109" s="85"/>
      <c r="G109" s="85" t="str">
        <f t="shared" si="6"/>
        <v/>
      </c>
      <c r="H109" s="89" t="str">
        <f t="shared" si="7"/>
        <v/>
      </c>
      <c r="I109" s="85"/>
    </row>
    <row r="110" spans="1:9" x14ac:dyDescent="0.35">
      <c r="A110" s="85"/>
      <c r="B110" s="85"/>
      <c r="C110" s="85"/>
      <c r="D110" s="85"/>
      <c r="E110" t="b">
        <f>IF(OR(ISBLANK(#REF!),ISBLANK(#REF!)),IF(OR(D110="ALI",D110="AIE"),"B",IF(ISBLANK(D110),"","M")),IF(D110="EE",IF(#REF!&gt;=3,IF(#REF!&gt;=5,"A","M"),IF(#REF!=2,IF(#REF!&gt;=16,"A",IF(#REF!&lt;=4,"B","M")),IF(#REF!&lt;=15,"B","M"))),IF(OR(D110="SE",D110="CE"),IF(#REF!&gt;=4,IF(#REF!&gt;=6,"A","M"),IF(#REF!&gt;=2,IF(#REF!&gt;=20,"A",IF(#REF!&lt;=5,"B","M")),IF(#REF!&lt;=19,"B","M"))),IF(OR(D110="ALI",D110="AIE"),IF(#REF!&gt;=6,IF(#REF!&gt;=20,"A","M"),IF(#REF!&gt;=2,IF(#REF!&gt;=51,"A",IF(#REF!&lt;=19,"B","M")),IF(#REF!&lt;=50,"B","M")))))))</f>
        <v>0</v>
      </c>
      <c r="F110" s="85"/>
      <c r="G110" s="85" t="str">
        <f t="shared" si="6"/>
        <v/>
      </c>
      <c r="H110" s="89" t="str">
        <f t="shared" si="7"/>
        <v/>
      </c>
      <c r="I110" s="85"/>
    </row>
    <row r="111" spans="1:9" x14ac:dyDescent="0.35">
      <c r="A111" s="85"/>
      <c r="B111" s="85"/>
      <c r="C111" s="85"/>
      <c r="D111" s="85"/>
      <c r="E111" t="b">
        <f>IF(OR(ISBLANK(#REF!),ISBLANK(#REF!)),IF(OR(D111="ALI",D111="AIE"),"B",IF(ISBLANK(D111),"","M")),IF(D111="EE",IF(#REF!&gt;=3,IF(#REF!&gt;=5,"A","M"),IF(#REF!=2,IF(#REF!&gt;=16,"A",IF(#REF!&lt;=4,"B","M")),IF(#REF!&lt;=15,"B","M"))),IF(OR(D111="SE",D111="CE"),IF(#REF!&gt;=4,IF(#REF!&gt;=6,"A","M"),IF(#REF!&gt;=2,IF(#REF!&gt;=20,"A",IF(#REF!&lt;=5,"B","M")),IF(#REF!&lt;=19,"B","M"))),IF(OR(D111="ALI",D111="AIE"),IF(#REF!&gt;=6,IF(#REF!&gt;=20,"A","M"),IF(#REF!&gt;=2,IF(#REF!&gt;=51,"A",IF(#REF!&lt;=19,"B","M")),IF(#REF!&lt;=50,"B","M")))))))</f>
        <v>0</v>
      </c>
      <c r="F111" s="85"/>
      <c r="G111" s="85" t="str">
        <f t="shared" si="6"/>
        <v/>
      </c>
      <c r="H111" s="89" t="str">
        <f t="shared" si="7"/>
        <v/>
      </c>
      <c r="I111" s="85"/>
    </row>
    <row r="112" spans="1:9" x14ac:dyDescent="0.35">
      <c r="A112" s="85"/>
      <c r="B112" s="85"/>
      <c r="C112" s="85"/>
      <c r="D112" s="85"/>
      <c r="E112" t="b">
        <f>IF(OR(ISBLANK(#REF!),ISBLANK(#REF!)),IF(OR(D112="ALI",D112="AIE"),"B",IF(ISBLANK(D112),"","M")),IF(D112="EE",IF(#REF!&gt;=3,IF(#REF!&gt;=5,"A","M"),IF(#REF!=2,IF(#REF!&gt;=16,"A",IF(#REF!&lt;=4,"B","M")),IF(#REF!&lt;=15,"B","M"))),IF(OR(D112="SE",D112="CE"),IF(#REF!&gt;=4,IF(#REF!&gt;=6,"A","M"),IF(#REF!&gt;=2,IF(#REF!&gt;=20,"A",IF(#REF!&lt;=5,"B","M")),IF(#REF!&lt;=19,"B","M"))),IF(OR(D112="ALI",D112="AIE"),IF(#REF!&gt;=6,IF(#REF!&gt;=20,"A","M"),IF(#REF!&gt;=2,IF(#REF!&gt;=51,"A",IF(#REF!&lt;=19,"B","M")),IF(#REF!&lt;=50,"B","M")))))))</f>
        <v>0</v>
      </c>
      <c r="F112" s="85"/>
      <c r="G112" s="85" t="str">
        <f t="shared" si="6"/>
        <v/>
      </c>
      <c r="H112" s="89" t="str">
        <f t="shared" si="7"/>
        <v/>
      </c>
      <c r="I112" s="85"/>
    </row>
    <row r="113" spans="1:9" x14ac:dyDescent="0.35">
      <c r="A113" s="85"/>
      <c r="B113" s="85"/>
      <c r="C113" s="85"/>
      <c r="D113" s="85"/>
      <c r="E113" t="b">
        <f>IF(OR(ISBLANK(#REF!),ISBLANK(#REF!)),IF(OR(D113="ALI",D113="AIE"),"B",IF(ISBLANK(D113),"","M")),IF(D113="EE",IF(#REF!&gt;=3,IF(#REF!&gt;=5,"A","M"),IF(#REF!=2,IF(#REF!&gt;=16,"A",IF(#REF!&lt;=4,"B","M")),IF(#REF!&lt;=15,"B","M"))),IF(OR(D113="SE",D113="CE"),IF(#REF!&gt;=4,IF(#REF!&gt;=6,"A","M"),IF(#REF!&gt;=2,IF(#REF!&gt;=20,"A",IF(#REF!&lt;=5,"B","M")),IF(#REF!&lt;=19,"B","M"))),IF(OR(D113="ALI",D113="AIE"),IF(#REF!&gt;=6,IF(#REF!&gt;=20,"A","M"),IF(#REF!&gt;=2,IF(#REF!&gt;=51,"A",IF(#REF!&lt;=19,"B","M")),IF(#REF!&lt;=50,"B","M")))))))</f>
        <v>0</v>
      </c>
      <c r="F113" s="85"/>
      <c r="G113" s="85" t="str">
        <f t="shared" si="6"/>
        <v/>
      </c>
      <c r="H113" s="89" t="str">
        <f t="shared" si="7"/>
        <v/>
      </c>
      <c r="I113" s="85"/>
    </row>
    <row r="114" spans="1:9" x14ac:dyDescent="0.35">
      <c r="A114" s="85"/>
      <c r="B114" s="85"/>
      <c r="C114" s="85"/>
      <c r="D114" s="85"/>
      <c r="E114" t="b">
        <f>IF(OR(ISBLANK(#REF!),ISBLANK(#REF!)),IF(OR(D114="ALI",D114="AIE"),"B",IF(ISBLANK(D114),"","M")),IF(D114="EE",IF(#REF!&gt;=3,IF(#REF!&gt;=5,"A","M"),IF(#REF!=2,IF(#REF!&gt;=16,"A",IF(#REF!&lt;=4,"B","M")),IF(#REF!&lt;=15,"B","M"))),IF(OR(D114="SE",D114="CE"),IF(#REF!&gt;=4,IF(#REF!&gt;=6,"A","M"),IF(#REF!&gt;=2,IF(#REF!&gt;=20,"A",IF(#REF!&lt;=5,"B","M")),IF(#REF!&lt;=19,"B","M"))),IF(OR(D114="ALI",D114="AIE"),IF(#REF!&gt;=6,IF(#REF!&gt;=20,"A","M"),IF(#REF!&gt;=2,IF(#REF!&gt;=51,"A",IF(#REF!&lt;=19,"B","M")),IF(#REF!&lt;=50,"B","M")))))))</f>
        <v>0</v>
      </c>
      <c r="F114" s="85"/>
      <c r="G114" s="85" t="str">
        <f t="shared" si="6"/>
        <v/>
      </c>
      <c r="H114" s="89" t="str">
        <f t="shared" si="7"/>
        <v/>
      </c>
      <c r="I114" s="85"/>
    </row>
    <row r="115" spans="1:9" x14ac:dyDescent="0.35">
      <c r="A115" s="85"/>
      <c r="B115" s="85"/>
      <c r="C115" s="85"/>
      <c r="D115" s="85"/>
      <c r="E115" t="b">
        <f>IF(OR(ISBLANK(#REF!),ISBLANK(#REF!)),IF(OR(D115="ALI",D115="AIE"),"B",IF(ISBLANK(D115),"","M")),IF(D115="EE",IF(#REF!&gt;=3,IF(#REF!&gt;=5,"A","M"),IF(#REF!=2,IF(#REF!&gt;=16,"A",IF(#REF!&lt;=4,"B","M")),IF(#REF!&lt;=15,"B","M"))),IF(OR(D115="SE",D115="CE"),IF(#REF!&gt;=4,IF(#REF!&gt;=6,"A","M"),IF(#REF!&gt;=2,IF(#REF!&gt;=20,"A",IF(#REF!&lt;=5,"B","M")),IF(#REF!&lt;=19,"B","M"))),IF(OR(D115="ALI",D115="AIE"),IF(#REF!&gt;=6,IF(#REF!&gt;=20,"A","M"),IF(#REF!&gt;=2,IF(#REF!&gt;=51,"A",IF(#REF!&lt;=19,"B","M")),IF(#REF!&lt;=50,"B","M")))))))</f>
        <v>0</v>
      </c>
      <c r="F115" s="85"/>
      <c r="G115" s="85" t="str">
        <f t="shared" si="6"/>
        <v/>
      </c>
      <c r="H115" s="89" t="str">
        <f t="shared" si="7"/>
        <v/>
      </c>
      <c r="I115" s="85"/>
    </row>
    <row r="116" spans="1:9" x14ac:dyDescent="0.35">
      <c r="A116" s="85"/>
      <c r="B116" s="85"/>
      <c r="C116" s="85"/>
      <c r="D116" s="85"/>
      <c r="E116" t="b">
        <f>IF(OR(ISBLANK(#REF!),ISBLANK(#REF!)),IF(OR(D116="ALI",D116="AIE"),"B",IF(ISBLANK(D116),"","M")),IF(D116="EE",IF(#REF!&gt;=3,IF(#REF!&gt;=5,"A","M"),IF(#REF!=2,IF(#REF!&gt;=16,"A",IF(#REF!&lt;=4,"B","M")),IF(#REF!&lt;=15,"B","M"))),IF(OR(D116="SE",D116="CE"),IF(#REF!&gt;=4,IF(#REF!&gt;=6,"A","M"),IF(#REF!&gt;=2,IF(#REF!&gt;=20,"A",IF(#REF!&lt;=5,"B","M")),IF(#REF!&lt;=19,"B","M"))),IF(OR(D116="ALI",D116="AIE"),IF(#REF!&gt;=6,IF(#REF!&gt;=20,"A","M"),IF(#REF!&gt;=2,IF(#REF!&gt;=51,"A",IF(#REF!&lt;=19,"B","M")),IF(#REF!&lt;=50,"B","M")))))))</f>
        <v>0</v>
      </c>
      <c r="F116" s="85"/>
      <c r="G116" s="85" t="str">
        <f t="shared" si="6"/>
        <v/>
      </c>
      <c r="H116" s="89" t="str">
        <f t="shared" si="7"/>
        <v/>
      </c>
      <c r="I116" s="85"/>
    </row>
    <row r="117" spans="1:9" x14ac:dyDescent="0.35">
      <c r="A117" s="85"/>
      <c r="B117" s="85"/>
      <c r="C117" s="85"/>
      <c r="D117" s="85"/>
      <c r="E117" t="b">
        <f>IF(OR(ISBLANK(#REF!),ISBLANK(#REF!)),IF(OR(D117="ALI",D117="AIE"),"B",IF(ISBLANK(D117),"","M")),IF(D117="EE",IF(#REF!&gt;=3,IF(#REF!&gt;=5,"A","M"),IF(#REF!=2,IF(#REF!&gt;=16,"A",IF(#REF!&lt;=4,"B","M")),IF(#REF!&lt;=15,"B","M"))),IF(OR(D117="SE",D117="CE"),IF(#REF!&gt;=4,IF(#REF!&gt;=6,"A","M"),IF(#REF!&gt;=2,IF(#REF!&gt;=20,"A",IF(#REF!&lt;=5,"B","M")),IF(#REF!&lt;=19,"B","M"))),IF(OR(D117="ALI",D117="AIE"),IF(#REF!&gt;=6,IF(#REF!&gt;=20,"A","M"),IF(#REF!&gt;=2,IF(#REF!&gt;=51,"A",IF(#REF!&lt;=19,"B","M")),IF(#REF!&lt;=50,"B","M")))))))</f>
        <v>0</v>
      </c>
      <c r="F117" s="85"/>
      <c r="G117" s="85" t="str">
        <f t="shared" si="6"/>
        <v/>
      </c>
      <c r="H117" s="89" t="str">
        <f t="shared" si="7"/>
        <v/>
      </c>
      <c r="I117" s="85"/>
    </row>
    <row r="118" spans="1:9" x14ac:dyDescent="0.35">
      <c r="A118" s="85"/>
      <c r="B118" s="85"/>
      <c r="C118" s="85"/>
      <c r="D118" s="85"/>
      <c r="E118" t="b">
        <f>IF(OR(ISBLANK(#REF!),ISBLANK(#REF!)),IF(OR(D118="ALI",D118="AIE"),"B",IF(ISBLANK(D118),"","M")),IF(D118="EE",IF(#REF!&gt;=3,IF(#REF!&gt;=5,"A","M"),IF(#REF!=2,IF(#REF!&gt;=16,"A",IF(#REF!&lt;=4,"B","M")),IF(#REF!&lt;=15,"B","M"))),IF(OR(D118="SE",D118="CE"),IF(#REF!&gt;=4,IF(#REF!&gt;=6,"A","M"),IF(#REF!&gt;=2,IF(#REF!&gt;=20,"A",IF(#REF!&lt;=5,"B","M")),IF(#REF!&lt;=19,"B","M"))),IF(OR(D118="ALI",D118="AIE"),IF(#REF!&gt;=6,IF(#REF!&gt;=20,"A","M"),IF(#REF!&gt;=2,IF(#REF!&gt;=51,"A",IF(#REF!&lt;=19,"B","M")),IF(#REF!&lt;=50,"B","M")))))))</f>
        <v>0</v>
      </c>
      <c r="F118" s="85"/>
      <c r="G118" s="85" t="str">
        <f t="shared" si="6"/>
        <v/>
      </c>
      <c r="H118" s="89" t="str">
        <f t="shared" si="7"/>
        <v/>
      </c>
      <c r="I118" s="85"/>
    </row>
    <row r="119" spans="1:9" x14ac:dyDescent="0.35">
      <c r="A119" s="85"/>
      <c r="B119" s="85"/>
      <c r="C119" s="85"/>
      <c r="D119" s="85"/>
      <c r="E119" t="b">
        <f>IF(OR(ISBLANK(#REF!),ISBLANK(#REF!)),IF(OR(D119="ALI",D119="AIE"),"B",IF(ISBLANK(D119),"","M")),IF(D119="EE",IF(#REF!&gt;=3,IF(#REF!&gt;=5,"A","M"),IF(#REF!=2,IF(#REF!&gt;=16,"A",IF(#REF!&lt;=4,"B","M")),IF(#REF!&lt;=15,"B","M"))),IF(OR(D119="SE",D119="CE"),IF(#REF!&gt;=4,IF(#REF!&gt;=6,"A","M"),IF(#REF!&gt;=2,IF(#REF!&gt;=20,"A",IF(#REF!&lt;=5,"B","M")),IF(#REF!&lt;=19,"B","M"))),IF(OR(D119="ALI",D119="AIE"),IF(#REF!&gt;=6,IF(#REF!&gt;=20,"A","M"),IF(#REF!&gt;=2,IF(#REF!&gt;=51,"A",IF(#REF!&lt;=19,"B","M")),IF(#REF!&lt;=50,"B","M")))))))</f>
        <v>0</v>
      </c>
      <c r="F119" s="85"/>
      <c r="G119" s="85" t="str">
        <f t="shared" si="6"/>
        <v/>
      </c>
      <c r="H119" s="89" t="str">
        <f t="shared" si="7"/>
        <v/>
      </c>
      <c r="I119" s="85"/>
    </row>
    <row r="120" spans="1:9" x14ac:dyDescent="0.35">
      <c r="A120" s="85"/>
      <c r="B120" s="85"/>
      <c r="C120" s="85"/>
      <c r="D120" s="85"/>
      <c r="E120" t="b">
        <f>IF(OR(ISBLANK(#REF!),ISBLANK(#REF!)),IF(OR(D120="ALI",D120="AIE"),"B",IF(ISBLANK(D120),"","M")),IF(D120="EE",IF(#REF!&gt;=3,IF(#REF!&gt;=5,"A","M"),IF(#REF!=2,IF(#REF!&gt;=16,"A",IF(#REF!&lt;=4,"B","M")),IF(#REF!&lt;=15,"B","M"))),IF(OR(D120="SE",D120="CE"),IF(#REF!&gt;=4,IF(#REF!&gt;=6,"A","M"),IF(#REF!&gt;=2,IF(#REF!&gt;=20,"A",IF(#REF!&lt;=5,"B","M")),IF(#REF!&lt;=19,"B","M"))),IF(OR(D120="ALI",D120="AIE"),IF(#REF!&gt;=6,IF(#REF!&gt;=20,"A","M"),IF(#REF!&gt;=2,IF(#REF!&gt;=51,"A",IF(#REF!&lt;=19,"B","M")),IF(#REF!&lt;=50,"B","M")))))))</f>
        <v>0</v>
      </c>
      <c r="F120" s="85"/>
      <c r="G120" s="85" t="str">
        <f t="shared" si="6"/>
        <v/>
      </c>
      <c r="H120" s="89" t="str">
        <f t="shared" si="7"/>
        <v/>
      </c>
      <c r="I120" s="85"/>
    </row>
    <row r="121" spans="1:9" x14ac:dyDescent="0.35">
      <c r="A121" s="85"/>
      <c r="B121" s="85"/>
      <c r="C121" s="85"/>
      <c r="D121" s="85"/>
      <c r="E121" t="b">
        <f>IF(OR(ISBLANK(#REF!),ISBLANK(#REF!)),IF(OR(D121="ALI",D121="AIE"),"B",IF(ISBLANK(D121),"","M")),IF(D121="EE",IF(#REF!&gt;=3,IF(#REF!&gt;=5,"A","M"),IF(#REF!=2,IF(#REF!&gt;=16,"A",IF(#REF!&lt;=4,"B","M")),IF(#REF!&lt;=15,"B","M"))),IF(OR(D121="SE",D121="CE"),IF(#REF!&gt;=4,IF(#REF!&gt;=6,"A","M"),IF(#REF!&gt;=2,IF(#REF!&gt;=20,"A",IF(#REF!&lt;=5,"B","M")),IF(#REF!&lt;=19,"B","M"))),IF(OR(D121="ALI",D121="AIE"),IF(#REF!&gt;=6,IF(#REF!&gt;=20,"A","M"),IF(#REF!&gt;=2,IF(#REF!&gt;=51,"A",IF(#REF!&lt;=19,"B","M")),IF(#REF!&lt;=50,"B","M")))))))</f>
        <v>0</v>
      </c>
      <c r="F121" s="85"/>
      <c r="G121" s="85" t="str">
        <f t="shared" si="6"/>
        <v/>
      </c>
      <c r="H121" s="89" t="str">
        <f t="shared" si="7"/>
        <v/>
      </c>
      <c r="I121" s="85"/>
    </row>
    <row r="122" spans="1:9" x14ac:dyDescent="0.35">
      <c r="A122" s="85"/>
      <c r="B122" s="85"/>
      <c r="C122" s="85"/>
      <c r="D122" s="85"/>
      <c r="E122" t="b">
        <f>IF(OR(ISBLANK(#REF!),ISBLANK(#REF!)),IF(OR(D122="ALI",D122="AIE"),"B",IF(ISBLANK(D122),"","M")),IF(D122="EE",IF(#REF!&gt;=3,IF(#REF!&gt;=5,"A","M"),IF(#REF!=2,IF(#REF!&gt;=16,"A",IF(#REF!&lt;=4,"B","M")),IF(#REF!&lt;=15,"B","M"))),IF(OR(D122="SE",D122="CE"),IF(#REF!&gt;=4,IF(#REF!&gt;=6,"A","M"),IF(#REF!&gt;=2,IF(#REF!&gt;=20,"A",IF(#REF!&lt;=5,"B","M")),IF(#REF!&lt;=19,"B","M"))),IF(OR(D122="ALI",D122="AIE"),IF(#REF!&gt;=6,IF(#REF!&gt;=20,"A","M"),IF(#REF!&gt;=2,IF(#REF!&gt;=51,"A",IF(#REF!&lt;=19,"B","M")),IF(#REF!&lt;=50,"B","M")))))))</f>
        <v>0</v>
      </c>
      <c r="F122" s="85"/>
      <c r="G122" s="85" t="str">
        <f t="shared" si="6"/>
        <v/>
      </c>
      <c r="H122" s="89" t="str">
        <f t="shared" si="7"/>
        <v/>
      </c>
      <c r="I122" s="85"/>
    </row>
    <row r="123" spans="1:9" x14ac:dyDescent="0.35">
      <c r="A123" s="85"/>
      <c r="B123" s="85"/>
      <c r="C123" s="85"/>
      <c r="D123" s="85"/>
      <c r="E123" t="b">
        <f>IF(OR(ISBLANK(#REF!),ISBLANK(#REF!)),IF(OR(D123="ALI",D123="AIE"),"B",IF(ISBLANK(D123),"","M")),IF(D123="EE",IF(#REF!&gt;=3,IF(#REF!&gt;=5,"A","M"),IF(#REF!=2,IF(#REF!&gt;=16,"A",IF(#REF!&lt;=4,"B","M")),IF(#REF!&lt;=15,"B","M"))),IF(OR(D123="SE",D123="CE"),IF(#REF!&gt;=4,IF(#REF!&gt;=6,"A","M"),IF(#REF!&gt;=2,IF(#REF!&gt;=20,"A",IF(#REF!&lt;=5,"B","M")),IF(#REF!&lt;=19,"B","M"))),IF(OR(D123="ALI",D123="AIE"),IF(#REF!&gt;=6,IF(#REF!&gt;=20,"A","M"),IF(#REF!&gt;=2,IF(#REF!&gt;=51,"A",IF(#REF!&lt;=19,"B","M")),IF(#REF!&lt;=50,"B","M")))))))</f>
        <v>0</v>
      </c>
      <c r="F123" s="85"/>
      <c r="G123" s="85" t="str">
        <f t="shared" si="6"/>
        <v/>
      </c>
      <c r="H123" s="89" t="str">
        <f t="shared" si="7"/>
        <v/>
      </c>
      <c r="I123" s="85"/>
    </row>
    <row r="124" spans="1:9" x14ac:dyDescent="0.35">
      <c r="A124" s="85"/>
      <c r="B124" s="85"/>
      <c r="C124" s="85"/>
      <c r="D124" s="85"/>
      <c r="E124" t="b">
        <f>IF(OR(ISBLANK(#REF!),ISBLANK(#REF!)),IF(OR(D124="ALI",D124="AIE"),"B",IF(ISBLANK(D124),"","M")),IF(D124="EE",IF(#REF!&gt;=3,IF(#REF!&gt;=5,"A","M"),IF(#REF!=2,IF(#REF!&gt;=16,"A",IF(#REF!&lt;=4,"B","M")),IF(#REF!&lt;=15,"B","M"))),IF(OR(D124="SE",D124="CE"),IF(#REF!&gt;=4,IF(#REF!&gt;=6,"A","M"),IF(#REF!&gt;=2,IF(#REF!&gt;=20,"A",IF(#REF!&lt;=5,"B","M")),IF(#REF!&lt;=19,"B","M"))),IF(OR(D124="ALI",D124="AIE"),IF(#REF!&gt;=6,IF(#REF!&gt;=20,"A","M"),IF(#REF!&gt;=2,IF(#REF!&gt;=51,"A",IF(#REF!&lt;=19,"B","M")),IF(#REF!&lt;=50,"B","M")))))))</f>
        <v>0</v>
      </c>
      <c r="F124" s="85"/>
      <c r="G124" s="85" t="str">
        <f t="shared" si="6"/>
        <v/>
      </c>
      <c r="H124" s="89" t="str">
        <f t="shared" si="7"/>
        <v/>
      </c>
      <c r="I124" s="85"/>
    </row>
    <row r="125" spans="1:9" x14ac:dyDescent="0.35">
      <c r="A125" s="85"/>
      <c r="B125" s="85"/>
      <c r="C125" s="85"/>
      <c r="D125" s="85"/>
      <c r="E125" t="b">
        <f>IF(OR(ISBLANK(#REF!),ISBLANK(#REF!)),IF(OR(D125="ALI",D125="AIE"),"B",IF(ISBLANK(D125),"","M")),IF(D125="EE",IF(#REF!&gt;=3,IF(#REF!&gt;=5,"A","M"),IF(#REF!=2,IF(#REF!&gt;=16,"A",IF(#REF!&lt;=4,"B","M")),IF(#REF!&lt;=15,"B","M"))),IF(OR(D125="SE",D125="CE"),IF(#REF!&gt;=4,IF(#REF!&gt;=6,"A","M"),IF(#REF!&gt;=2,IF(#REF!&gt;=20,"A",IF(#REF!&lt;=5,"B","M")),IF(#REF!&lt;=19,"B","M"))),IF(OR(D125="ALI",D125="AIE"),IF(#REF!&gt;=6,IF(#REF!&gt;=20,"A","M"),IF(#REF!&gt;=2,IF(#REF!&gt;=51,"A",IF(#REF!&lt;=19,"B","M")),IF(#REF!&lt;=50,"B","M")))))))</f>
        <v>0</v>
      </c>
      <c r="F125" s="85"/>
      <c r="G125" s="85" t="str">
        <f t="shared" si="6"/>
        <v/>
      </c>
      <c r="H125" s="89" t="str">
        <f t="shared" si="7"/>
        <v/>
      </c>
      <c r="I125" s="85"/>
    </row>
    <row r="126" spans="1:9" x14ac:dyDescent="0.35">
      <c r="A126" s="85"/>
      <c r="B126" s="85"/>
      <c r="C126" s="85"/>
      <c r="D126" s="85"/>
      <c r="E126" t="b">
        <f>IF(OR(ISBLANK(#REF!),ISBLANK(#REF!)),IF(OR(D126="ALI",D126="AIE"),"B",IF(ISBLANK(D126),"","M")),IF(D126="EE",IF(#REF!&gt;=3,IF(#REF!&gt;=5,"A","M"),IF(#REF!=2,IF(#REF!&gt;=16,"A",IF(#REF!&lt;=4,"B","M")),IF(#REF!&lt;=15,"B","M"))),IF(OR(D126="SE",D126="CE"),IF(#REF!&gt;=4,IF(#REF!&gt;=6,"A","M"),IF(#REF!&gt;=2,IF(#REF!&gt;=20,"A",IF(#REF!&lt;=5,"B","M")),IF(#REF!&lt;=19,"B","M"))),IF(OR(D126="ALI",D126="AIE"),IF(#REF!&gt;=6,IF(#REF!&gt;=20,"A","M"),IF(#REF!&gt;=2,IF(#REF!&gt;=51,"A",IF(#REF!&lt;=19,"B","M")),IF(#REF!&lt;=50,"B","M")))))))</f>
        <v>0</v>
      </c>
      <c r="F126" s="85"/>
      <c r="G126" s="85" t="str">
        <f t="shared" si="6"/>
        <v/>
      </c>
      <c r="H126" s="89" t="str">
        <f t="shared" si="7"/>
        <v/>
      </c>
      <c r="I126" s="85"/>
    </row>
    <row r="127" spans="1:9" x14ac:dyDescent="0.35">
      <c r="A127" s="85"/>
      <c r="B127" s="85"/>
      <c r="C127" s="85"/>
      <c r="D127" s="85"/>
      <c r="E127" t="b">
        <f>IF(OR(ISBLANK(#REF!),ISBLANK(#REF!)),IF(OR(D127="ALI",D127="AIE"),"B",IF(ISBLANK(D127),"","M")),IF(D127="EE",IF(#REF!&gt;=3,IF(#REF!&gt;=5,"A","M"),IF(#REF!=2,IF(#REF!&gt;=16,"A",IF(#REF!&lt;=4,"B","M")),IF(#REF!&lt;=15,"B","M"))),IF(OR(D127="SE",D127="CE"),IF(#REF!&gt;=4,IF(#REF!&gt;=6,"A","M"),IF(#REF!&gt;=2,IF(#REF!&gt;=20,"A",IF(#REF!&lt;=5,"B","M")),IF(#REF!&lt;=19,"B","M"))),IF(OR(D127="ALI",D127="AIE"),IF(#REF!&gt;=6,IF(#REF!&gt;=20,"A","M"),IF(#REF!&gt;=2,IF(#REF!&gt;=51,"A",IF(#REF!&lt;=19,"B","M")),IF(#REF!&lt;=50,"B","M")))))))</f>
        <v>0</v>
      </c>
      <c r="F127" s="85"/>
      <c r="G127" s="85" t="str">
        <f t="shared" si="6"/>
        <v/>
      </c>
      <c r="H127" s="89" t="str">
        <f t="shared" si="7"/>
        <v/>
      </c>
      <c r="I127" s="85"/>
    </row>
    <row r="128" spans="1:9" x14ac:dyDescent="0.35">
      <c r="A128" s="85"/>
      <c r="B128" s="85"/>
      <c r="C128" s="85"/>
      <c r="D128" s="85"/>
      <c r="E128" t="b">
        <f>IF(OR(ISBLANK(#REF!),ISBLANK(#REF!)),IF(OR(D128="ALI",D128="AIE"),"B",IF(ISBLANK(D128),"","M")),IF(D128="EE",IF(#REF!&gt;=3,IF(#REF!&gt;=5,"A","M"),IF(#REF!=2,IF(#REF!&gt;=16,"A",IF(#REF!&lt;=4,"B","M")),IF(#REF!&lt;=15,"B","M"))),IF(OR(D128="SE",D128="CE"),IF(#REF!&gt;=4,IF(#REF!&gt;=6,"A","M"),IF(#REF!&gt;=2,IF(#REF!&gt;=20,"A",IF(#REF!&lt;=5,"B","M")),IF(#REF!&lt;=19,"B","M"))),IF(OR(D128="ALI",D128="AIE"),IF(#REF!&gt;=6,IF(#REF!&gt;=20,"A","M"),IF(#REF!&gt;=2,IF(#REF!&gt;=51,"A",IF(#REF!&lt;=19,"B","M")),IF(#REF!&lt;=50,"B","M")))))))</f>
        <v>0</v>
      </c>
      <c r="F128" s="85"/>
      <c r="G128" s="85" t="str">
        <f t="shared" si="6"/>
        <v/>
      </c>
      <c r="H128" s="89" t="str">
        <f t="shared" si="7"/>
        <v/>
      </c>
      <c r="I128" s="85"/>
    </row>
    <row r="129" spans="1:9" x14ac:dyDescent="0.35">
      <c r="A129" s="85"/>
      <c r="B129" s="85"/>
      <c r="C129" s="85"/>
      <c r="E129" t="b">
        <f>IF(OR(ISBLANK(#REF!),ISBLANK(#REF!)),IF(OR(D129="ALI",D129="AIE"),"B",IF(ISBLANK(D129),"","M")),IF(D129="EE",IF(#REF!&gt;=3,IF(#REF!&gt;=5,"A","M"),IF(#REF!=2,IF(#REF!&gt;=16,"A",IF(#REF!&lt;=4,"B","M")),IF(#REF!&lt;=15,"B","M"))),IF(OR(D129="SE",D129="CE"),IF(#REF!&gt;=4,IF(#REF!&gt;=6,"A","M"),IF(#REF!&gt;=2,IF(#REF!&gt;=20,"A",IF(#REF!&lt;=5,"B","M")),IF(#REF!&lt;=19,"B","M"))),IF(OR(D129="ALI",D129="AIE"),IF(#REF!&gt;=6,IF(#REF!&gt;=20,"A","M"),IF(#REF!&gt;=2,IF(#REF!&gt;=51,"A",IF(#REF!&lt;=19,"B","M")),IF(#REF!&lt;=50,"B","M")))))))</f>
        <v>0</v>
      </c>
      <c r="F129" s="86"/>
      <c r="G129" s="86" t="str">
        <f t="shared" ref="G129:G192" si="8">IF(ISBLANK(D129),"",IF(D129="ALI",IF(E129="B",7,IF(E129="M",10,15)),IF(D129="AIE",IF(E129="B",5,IF(E129="M",7,10)),IF(D129="SE",IF(E129="B",4,IF(E129="M",5,7)),IF(OR(D129="EE",D129="CE"),IF(E129="B",3,IF(E129="M",4,6)))))))</f>
        <v/>
      </c>
      <c r="H129" s="89" t="str">
        <f t="shared" ref="H129:H160" si="9">IF(F129="","",F129*G129)</f>
        <v/>
      </c>
      <c r="I129" s="85"/>
    </row>
    <row r="130" spans="1:9" x14ac:dyDescent="0.35">
      <c r="A130" s="85"/>
      <c r="B130" s="85"/>
      <c r="C130" s="85"/>
      <c r="E130" t="b">
        <f>IF(OR(ISBLANK(#REF!),ISBLANK(#REF!)),IF(OR(D130="ALI",D130="AIE"),"B",IF(ISBLANK(D130),"","M")),IF(D130="EE",IF(#REF!&gt;=3,IF(#REF!&gt;=5,"A","M"),IF(#REF!=2,IF(#REF!&gt;=16,"A",IF(#REF!&lt;=4,"B","M")),IF(#REF!&lt;=15,"B","M"))),IF(OR(D130="SE",D130="CE"),IF(#REF!&gt;=4,IF(#REF!&gt;=6,"A","M"),IF(#REF!&gt;=2,IF(#REF!&gt;=20,"A",IF(#REF!&lt;=5,"B","M")),IF(#REF!&lt;=19,"B","M"))),IF(OR(D130="ALI",D130="AIE"),IF(#REF!&gt;=6,IF(#REF!&gt;=20,"A","M"),IF(#REF!&gt;=2,IF(#REF!&gt;=51,"A",IF(#REF!&lt;=19,"B","M")),IF(#REF!&lt;=50,"B","M")))))))</f>
        <v>0</v>
      </c>
      <c r="F130" s="86"/>
      <c r="G130" s="86" t="str">
        <f t="shared" si="8"/>
        <v/>
      </c>
      <c r="H130" s="89" t="str">
        <f t="shared" si="9"/>
        <v/>
      </c>
      <c r="I130" s="85"/>
    </row>
    <row r="131" spans="1:9" x14ac:dyDescent="0.35">
      <c r="A131" s="85"/>
      <c r="B131" s="85"/>
      <c r="C131" s="85"/>
      <c r="E131" t="b">
        <f>IF(OR(ISBLANK(#REF!),ISBLANK(#REF!)),IF(OR(D131="ALI",D131="AIE"),"B",IF(ISBLANK(D131),"","M")),IF(D131="EE",IF(#REF!&gt;=3,IF(#REF!&gt;=5,"A","M"),IF(#REF!=2,IF(#REF!&gt;=16,"A",IF(#REF!&lt;=4,"B","M")),IF(#REF!&lt;=15,"B","M"))),IF(OR(D131="SE",D131="CE"),IF(#REF!&gt;=4,IF(#REF!&gt;=6,"A","M"),IF(#REF!&gt;=2,IF(#REF!&gt;=20,"A",IF(#REF!&lt;=5,"B","M")),IF(#REF!&lt;=19,"B","M"))),IF(OR(D131="ALI",D131="AIE"),IF(#REF!&gt;=6,IF(#REF!&gt;=20,"A","M"),IF(#REF!&gt;=2,IF(#REF!&gt;=51,"A",IF(#REF!&lt;=19,"B","M")),IF(#REF!&lt;=50,"B","M")))))))</f>
        <v>0</v>
      </c>
      <c r="F131" s="86"/>
      <c r="G131" s="86" t="str">
        <f t="shared" si="8"/>
        <v/>
      </c>
      <c r="H131" s="89" t="str">
        <f t="shared" si="9"/>
        <v/>
      </c>
      <c r="I131" s="85"/>
    </row>
    <row r="132" spans="1:9" x14ac:dyDescent="0.35">
      <c r="A132" s="85"/>
      <c r="B132" s="85"/>
      <c r="C132" s="85"/>
      <c r="E132" t="b">
        <f>IF(OR(ISBLANK(#REF!),ISBLANK(#REF!)),IF(OR(D132="ALI",D132="AIE"),"B",IF(ISBLANK(D132),"","M")),IF(D132="EE",IF(#REF!&gt;=3,IF(#REF!&gt;=5,"A","M"),IF(#REF!=2,IF(#REF!&gt;=16,"A",IF(#REF!&lt;=4,"B","M")),IF(#REF!&lt;=15,"B","M"))),IF(OR(D132="SE",D132="CE"),IF(#REF!&gt;=4,IF(#REF!&gt;=6,"A","M"),IF(#REF!&gt;=2,IF(#REF!&gt;=20,"A",IF(#REF!&lt;=5,"B","M")),IF(#REF!&lt;=19,"B","M"))),IF(OR(D132="ALI",D132="AIE"),IF(#REF!&gt;=6,IF(#REF!&gt;=20,"A","M"),IF(#REF!&gt;=2,IF(#REF!&gt;=51,"A",IF(#REF!&lt;=19,"B","M")),IF(#REF!&lt;=50,"B","M")))))))</f>
        <v>0</v>
      </c>
      <c r="F132" s="86"/>
      <c r="G132" s="86" t="str">
        <f t="shared" si="8"/>
        <v/>
      </c>
      <c r="H132" s="89" t="str">
        <f t="shared" si="9"/>
        <v/>
      </c>
      <c r="I132" s="85"/>
    </row>
    <row r="133" spans="1:9" x14ac:dyDescent="0.35">
      <c r="A133" s="85"/>
      <c r="B133" s="85"/>
      <c r="C133" s="85"/>
      <c r="E133" t="b">
        <f>IF(OR(ISBLANK(#REF!),ISBLANK(#REF!)),IF(OR(D133="ALI",D133="AIE"),"B",IF(ISBLANK(D133),"","M")),IF(D133="EE",IF(#REF!&gt;=3,IF(#REF!&gt;=5,"A","M"),IF(#REF!=2,IF(#REF!&gt;=16,"A",IF(#REF!&lt;=4,"B","M")),IF(#REF!&lt;=15,"B","M"))),IF(OR(D133="SE",D133="CE"),IF(#REF!&gt;=4,IF(#REF!&gt;=6,"A","M"),IF(#REF!&gt;=2,IF(#REF!&gt;=20,"A",IF(#REF!&lt;=5,"B","M")),IF(#REF!&lt;=19,"B","M"))),IF(OR(D133="ALI",D133="AIE"),IF(#REF!&gt;=6,IF(#REF!&gt;=20,"A","M"),IF(#REF!&gt;=2,IF(#REF!&gt;=51,"A",IF(#REF!&lt;=19,"B","M")),IF(#REF!&lt;=50,"B","M")))))))</f>
        <v>0</v>
      </c>
      <c r="F133" s="86"/>
      <c r="G133" s="86" t="str">
        <f t="shared" si="8"/>
        <v/>
      </c>
      <c r="H133" s="89" t="str">
        <f t="shared" si="9"/>
        <v/>
      </c>
      <c r="I133" s="85"/>
    </row>
    <row r="134" spans="1:9" x14ac:dyDescent="0.35">
      <c r="A134" s="85"/>
      <c r="B134" s="85"/>
      <c r="C134" s="85"/>
      <c r="E134" t="b">
        <f>IF(OR(ISBLANK(#REF!),ISBLANK(#REF!)),IF(OR(D134="ALI",D134="AIE"),"B",IF(ISBLANK(D134),"","M")),IF(D134="EE",IF(#REF!&gt;=3,IF(#REF!&gt;=5,"A","M"),IF(#REF!=2,IF(#REF!&gt;=16,"A",IF(#REF!&lt;=4,"B","M")),IF(#REF!&lt;=15,"B","M"))),IF(OR(D134="SE",D134="CE"),IF(#REF!&gt;=4,IF(#REF!&gt;=6,"A","M"),IF(#REF!&gt;=2,IF(#REF!&gt;=20,"A",IF(#REF!&lt;=5,"B","M")),IF(#REF!&lt;=19,"B","M"))),IF(OR(D134="ALI",D134="AIE"),IF(#REF!&gt;=6,IF(#REF!&gt;=20,"A","M"),IF(#REF!&gt;=2,IF(#REF!&gt;=51,"A",IF(#REF!&lt;=19,"B","M")),IF(#REF!&lt;=50,"B","M")))))))</f>
        <v>0</v>
      </c>
      <c r="F134" s="86"/>
      <c r="G134" s="86" t="str">
        <f t="shared" si="8"/>
        <v/>
      </c>
      <c r="H134" s="89" t="str">
        <f t="shared" si="9"/>
        <v/>
      </c>
      <c r="I134" s="85"/>
    </row>
    <row r="135" spans="1:9" x14ac:dyDescent="0.35">
      <c r="A135" s="85"/>
      <c r="B135" s="85"/>
      <c r="C135" s="85"/>
      <c r="E135" t="b">
        <f>IF(OR(ISBLANK(#REF!),ISBLANK(#REF!)),IF(OR(D135="ALI",D135="AIE"),"B",IF(ISBLANK(D135),"","M")),IF(D135="EE",IF(#REF!&gt;=3,IF(#REF!&gt;=5,"A","M"),IF(#REF!=2,IF(#REF!&gt;=16,"A",IF(#REF!&lt;=4,"B","M")),IF(#REF!&lt;=15,"B","M"))),IF(OR(D135="SE",D135="CE"),IF(#REF!&gt;=4,IF(#REF!&gt;=6,"A","M"),IF(#REF!&gt;=2,IF(#REF!&gt;=20,"A",IF(#REF!&lt;=5,"B","M")),IF(#REF!&lt;=19,"B","M"))),IF(OR(D135="ALI",D135="AIE"),IF(#REF!&gt;=6,IF(#REF!&gt;=20,"A","M"),IF(#REF!&gt;=2,IF(#REF!&gt;=51,"A",IF(#REF!&lt;=19,"B","M")),IF(#REF!&lt;=50,"B","M")))))))</f>
        <v>0</v>
      </c>
      <c r="F135" s="86"/>
      <c r="G135" s="86" t="str">
        <f t="shared" si="8"/>
        <v/>
      </c>
      <c r="H135" s="89" t="str">
        <f t="shared" si="9"/>
        <v/>
      </c>
      <c r="I135" s="85"/>
    </row>
    <row r="136" spans="1:9" x14ac:dyDescent="0.35">
      <c r="A136" s="85"/>
      <c r="B136" s="85"/>
      <c r="C136" s="85"/>
      <c r="E136" t="b">
        <f>IF(OR(ISBLANK(#REF!),ISBLANK(#REF!)),IF(OR(D136="ALI",D136="AIE"),"B",IF(ISBLANK(D136),"","M")),IF(D136="EE",IF(#REF!&gt;=3,IF(#REF!&gt;=5,"A","M"),IF(#REF!=2,IF(#REF!&gt;=16,"A",IF(#REF!&lt;=4,"B","M")),IF(#REF!&lt;=15,"B","M"))),IF(OR(D136="SE",D136="CE"),IF(#REF!&gt;=4,IF(#REF!&gt;=6,"A","M"),IF(#REF!&gt;=2,IF(#REF!&gt;=20,"A",IF(#REF!&lt;=5,"B","M")),IF(#REF!&lt;=19,"B","M"))),IF(OR(D136="ALI",D136="AIE"),IF(#REF!&gt;=6,IF(#REF!&gt;=20,"A","M"),IF(#REF!&gt;=2,IF(#REF!&gt;=51,"A",IF(#REF!&lt;=19,"B","M")),IF(#REF!&lt;=50,"B","M")))))))</f>
        <v>0</v>
      </c>
      <c r="F136" s="86"/>
      <c r="G136" s="86" t="str">
        <f t="shared" si="8"/>
        <v/>
      </c>
      <c r="H136" s="89" t="str">
        <f t="shared" si="9"/>
        <v/>
      </c>
      <c r="I136" s="85"/>
    </row>
    <row r="137" spans="1:9" x14ac:dyDescent="0.35">
      <c r="A137" s="85"/>
      <c r="B137" s="85"/>
      <c r="C137" s="85"/>
      <c r="E137" t="b">
        <f>IF(OR(ISBLANK(#REF!),ISBLANK(#REF!)),IF(OR(D137="ALI",D137="AIE"),"B",IF(ISBLANK(D137),"","M")),IF(D137="EE",IF(#REF!&gt;=3,IF(#REF!&gt;=5,"A","M"),IF(#REF!=2,IF(#REF!&gt;=16,"A",IF(#REF!&lt;=4,"B","M")),IF(#REF!&lt;=15,"B","M"))),IF(OR(D137="SE",D137="CE"),IF(#REF!&gt;=4,IF(#REF!&gt;=6,"A","M"),IF(#REF!&gt;=2,IF(#REF!&gt;=20,"A",IF(#REF!&lt;=5,"B","M")),IF(#REF!&lt;=19,"B","M"))),IF(OR(D137="ALI",D137="AIE"),IF(#REF!&gt;=6,IF(#REF!&gt;=20,"A","M"),IF(#REF!&gt;=2,IF(#REF!&gt;=51,"A",IF(#REF!&lt;=19,"B","M")),IF(#REF!&lt;=50,"B","M")))))))</f>
        <v>0</v>
      </c>
      <c r="F137" s="86"/>
      <c r="G137" s="86" t="str">
        <f t="shared" si="8"/>
        <v/>
      </c>
      <c r="H137" s="89" t="str">
        <f t="shared" si="9"/>
        <v/>
      </c>
      <c r="I137" s="85"/>
    </row>
    <row r="138" spans="1:9" x14ac:dyDescent="0.35">
      <c r="A138" s="85"/>
      <c r="B138" s="85"/>
      <c r="C138" s="85"/>
      <c r="E138" t="b">
        <f>IF(OR(ISBLANK(#REF!),ISBLANK(#REF!)),IF(OR(D138="ALI",D138="AIE"),"B",IF(ISBLANK(D138),"","M")),IF(D138="EE",IF(#REF!&gt;=3,IF(#REF!&gt;=5,"A","M"),IF(#REF!=2,IF(#REF!&gt;=16,"A",IF(#REF!&lt;=4,"B","M")),IF(#REF!&lt;=15,"B","M"))),IF(OR(D138="SE",D138="CE"),IF(#REF!&gt;=4,IF(#REF!&gt;=6,"A","M"),IF(#REF!&gt;=2,IF(#REF!&gt;=20,"A",IF(#REF!&lt;=5,"B","M")),IF(#REF!&lt;=19,"B","M"))),IF(OR(D138="ALI",D138="AIE"),IF(#REF!&gt;=6,IF(#REF!&gt;=20,"A","M"),IF(#REF!&gt;=2,IF(#REF!&gt;=51,"A",IF(#REF!&lt;=19,"B","M")),IF(#REF!&lt;=50,"B","M")))))))</f>
        <v>0</v>
      </c>
      <c r="F138" s="86"/>
      <c r="G138" s="86" t="str">
        <f t="shared" si="8"/>
        <v/>
      </c>
      <c r="H138" s="89" t="str">
        <f t="shared" si="9"/>
        <v/>
      </c>
      <c r="I138" s="85"/>
    </row>
    <row r="139" spans="1:9" x14ac:dyDescent="0.35">
      <c r="A139" s="85"/>
      <c r="B139" s="85"/>
      <c r="C139" s="85"/>
      <c r="E139" t="b">
        <f>IF(OR(ISBLANK(#REF!),ISBLANK(#REF!)),IF(OR(D139="ALI",D139="AIE"),"B",IF(ISBLANK(D139),"","M")),IF(D139="EE",IF(#REF!&gt;=3,IF(#REF!&gt;=5,"A","M"),IF(#REF!=2,IF(#REF!&gt;=16,"A",IF(#REF!&lt;=4,"B","M")),IF(#REF!&lt;=15,"B","M"))),IF(OR(D139="SE",D139="CE"),IF(#REF!&gt;=4,IF(#REF!&gt;=6,"A","M"),IF(#REF!&gt;=2,IF(#REF!&gt;=20,"A",IF(#REF!&lt;=5,"B","M")),IF(#REF!&lt;=19,"B","M"))),IF(OR(D139="ALI",D139="AIE"),IF(#REF!&gt;=6,IF(#REF!&gt;=20,"A","M"),IF(#REF!&gt;=2,IF(#REF!&gt;=51,"A",IF(#REF!&lt;=19,"B","M")),IF(#REF!&lt;=50,"B","M")))))))</f>
        <v>0</v>
      </c>
      <c r="F139" s="86"/>
      <c r="G139" s="86" t="str">
        <f t="shared" si="8"/>
        <v/>
      </c>
      <c r="H139" s="89" t="str">
        <f t="shared" si="9"/>
        <v/>
      </c>
      <c r="I139" s="85"/>
    </row>
    <row r="140" spans="1:9" x14ac:dyDescent="0.35">
      <c r="A140" s="85"/>
      <c r="B140" s="85"/>
      <c r="C140" s="85"/>
      <c r="E140" t="b">
        <f>IF(OR(ISBLANK(#REF!),ISBLANK(#REF!)),IF(OR(D140="ALI",D140="AIE"),"B",IF(ISBLANK(D140),"","M")),IF(D140="EE",IF(#REF!&gt;=3,IF(#REF!&gt;=5,"A","M"),IF(#REF!=2,IF(#REF!&gt;=16,"A",IF(#REF!&lt;=4,"B","M")),IF(#REF!&lt;=15,"B","M"))),IF(OR(D140="SE",D140="CE"),IF(#REF!&gt;=4,IF(#REF!&gt;=6,"A","M"),IF(#REF!&gt;=2,IF(#REF!&gt;=20,"A",IF(#REF!&lt;=5,"B","M")),IF(#REF!&lt;=19,"B","M"))),IF(OR(D140="ALI",D140="AIE"),IF(#REF!&gt;=6,IF(#REF!&gt;=20,"A","M"),IF(#REF!&gt;=2,IF(#REF!&gt;=51,"A",IF(#REF!&lt;=19,"B","M")),IF(#REF!&lt;=50,"B","M")))))))</f>
        <v>0</v>
      </c>
      <c r="F140" s="86"/>
      <c r="G140" s="86" t="str">
        <f t="shared" si="8"/>
        <v/>
      </c>
      <c r="H140" s="89" t="str">
        <f t="shared" si="9"/>
        <v/>
      </c>
      <c r="I140" s="85"/>
    </row>
    <row r="141" spans="1:9" x14ac:dyDescent="0.35">
      <c r="A141" s="85"/>
      <c r="B141" s="85"/>
      <c r="C141" s="85"/>
      <c r="E141" t="b">
        <f>IF(OR(ISBLANK(#REF!),ISBLANK(#REF!)),IF(OR(D141="ALI",D141="AIE"),"B",IF(ISBLANK(D141),"","M")),IF(D141="EE",IF(#REF!&gt;=3,IF(#REF!&gt;=5,"A","M"),IF(#REF!=2,IF(#REF!&gt;=16,"A",IF(#REF!&lt;=4,"B","M")),IF(#REF!&lt;=15,"B","M"))),IF(OR(D141="SE",D141="CE"),IF(#REF!&gt;=4,IF(#REF!&gt;=6,"A","M"),IF(#REF!&gt;=2,IF(#REF!&gt;=20,"A",IF(#REF!&lt;=5,"B","M")),IF(#REF!&lt;=19,"B","M"))),IF(OR(D141="ALI",D141="AIE"),IF(#REF!&gt;=6,IF(#REF!&gt;=20,"A","M"),IF(#REF!&gt;=2,IF(#REF!&gt;=51,"A",IF(#REF!&lt;=19,"B","M")),IF(#REF!&lt;=50,"B","M")))))))</f>
        <v>0</v>
      </c>
      <c r="F141" s="86"/>
      <c r="G141" s="86" t="str">
        <f t="shared" si="8"/>
        <v/>
      </c>
      <c r="H141" s="89" t="str">
        <f t="shared" si="9"/>
        <v/>
      </c>
      <c r="I141" s="85"/>
    </row>
    <row r="142" spans="1:9" x14ac:dyDescent="0.35">
      <c r="A142" s="85"/>
      <c r="B142" s="85"/>
      <c r="C142" s="85"/>
      <c r="E142" t="b">
        <f>IF(OR(ISBLANK(#REF!),ISBLANK(#REF!)),IF(OR(D142="ALI",D142="AIE"),"B",IF(ISBLANK(D142),"","M")),IF(D142="EE",IF(#REF!&gt;=3,IF(#REF!&gt;=5,"A","M"),IF(#REF!=2,IF(#REF!&gt;=16,"A",IF(#REF!&lt;=4,"B","M")),IF(#REF!&lt;=15,"B","M"))),IF(OR(D142="SE",D142="CE"),IF(#REF!&gt;=4,IF(#REF!&gt;=6,"A","M"),IF(#REF!&gt;=2,IF(#REF!&gt;=20,"A",IF(#REF!&lt;=5,"B","M")),IF(#REF!&lt;=19,"B","M"))),IF(OR(D142="ALI",D142="AIE"),IF(#REF!&gt;=6,IF(#REF!&gt;=20,"A","M"),IF(#REF!&gt;=2,IF(#REF!&gt;=51,"A",IF(#REF!&lt;=19,"B","M")),IF(#REF!&lt;=50,"B","M")))))))</f>
        <v>0</v>
      </c>
      <c r="F142" s="86"/>
      <c r="G142" s="86" t="str">
        <f t="shared" si="8"/>
        <v/>
      </c>
      <c r="H142" s="89" t="str">
        <f t="shared" si="9"/>
        <v/>
      </c>
      <c r="I142" s="85"/>
    </row>
    <row r="143" spans="1:9" x14ac:dyDescent="0.35">
      <c r="A143" s="85"/>
      <c r="B143" s="85"/>
      <c r="C143" s="85"/>
      <c r="E143" t="b">
        <f>IF(OR(ISBLANK(#REF!),ISBLANK(#REF!)),IF(OR(D143="ALI",D143="AIE"),"B",IF(ISBLANK(D143),"","M")),IF(D143="EE",IF(#REF!&gt;=3,IF(#REF!&gt;=5,"A","M"),IF(#REF!=2,IF(#REF!&gt;=16,"A",IF(#REF!&lt;=4,"B","M")),IF(#REF!&lt;=15,"B","M"))),IF(OR(D143="SE",D143="CE"),IF(#REF!&gt;=4,IF(#REF!&gt;=6,"A","M"),IF(#REF!&gt;=2,IF(#REF!&gt;=20,"A",IF(#REF!&lt;=5,"B","M")),IF(#REF!&lt;=19,"B","M"))),IF(OR(D143="ALI",D143="AIE"),IF(#REF!&gt;=6,IF(#REF!&gt;=20,"A","M"),IF(#REF!&gt;=2,IF(#REF!&gt;=51,"A",IF(#REF!&lt;=19,"B","M")),IF(#REF!&lt;=50,"B","M")))))))</f>
        <v>0</v>
      </c>
      <c r="F143" s="86"/>
      <c r="G143" s="86" t="str">
        <f t="shared" si="8"/>
        <v/>
      </c>
      <c r="H143" s="89" t="str">
        <f t="shared" si="9"/>
        <v/>
      </c>
      <c r="I143" s="85"/>
    </row>
    <row r="144" spans="1:9" x14ac:dyDescent="0.35">
      <c r="A144" s="85"/>
      <c r="B144" s="85"/>
      <c r="C144" s="85"/>
      <c r="E144" t="b">
        <f>IF(OR(ISBLANK(#REF!),ISBLANK(#REF!)),IF(OR(D144="ALI",D144="AIE"),"B",IF(ISBLANK(D144),"","M")),IF(D144="EE",IF(#REF!&gt;=3,IF(#REF!&gt;=5,"A","M"),IF(#REF!=2,IF(#REF!&gt;=16,"A",IF(#REF!&lt;=4,"B","M")),IF(#REF!&lt;=15,"B","M"))),IF(OR(D144="SE",D144="CE"),IF(#REF!&gt;=4,IF(#REF!&gt;=6,"A","M"),IF(#REF!&gt;=2,IF(#REF!&gt;=20,"A",IF(#REF!&lt;=5,"B","M")),IF(#REF!&lt;=19,"B","M"))),IF(OR(D144="ALI",D144="AIE"),IF(#REF!&gt;=6,IF(#REF!&gt;=20,"A","M"),IF(#REF!&gt;=2,IF(#REF!&gt;=51,"A",IF(#REF!&lt;=19,"B","M")),IF(#REF!&lt;=50,"B","M")))))))</f>
        <v>0</v>
      </c>
      <c r="F144" s="86"/>
      <c r="G144" s="86" t="str">
        <f t="shared" si="8"/>
        <v/>
      </c>
      <c r="H144" s="89" t="str">
        <f t="shared" si="9"/>
        <v/>
      </c>
      <c r="I144" s="85"/>
    </row>
    <row r="145" spans="1:9" x14ac:dyDescent="0.35">
      <c r="A145" s="85"/>
      <c r="B145" s="85"/>
      <c r="C145" s="85"/>
      <c r="E145" t="b">
        <f>IF(OR(ISBLANK(#REF!),ISBLANK(#REF!)),IF(OR(D145="ALI",D145="AIE"),"B",IF(ISBLANK(D145),"","M")),IF(D145="EE",IF(#REF!&gt;=3,IF(#REF!&gt;=5,"A","M"),IF(#REF!=2,IF(#REF!&gt;=16,"A",IF(#REF!&lt;=4,"B","M")),IF(#REF!&lt;=15,"B","M"))),IF(OR(D145="SE",D145="CE"),IF(#REF!&gt;=4,IF(#REF!&gt;=6,"A","M"),IF(#REF!&gt;=2,IF(#REF!&gt;=20,"A",IF(#REF!&lt;=5,"B","M")),IF(#REF!&lt;=19,"B","M"))),IF(OR(D145="ALI",D145="AIE"),IF(#REF!&gt;=6,IF(#REF!&gt;=20,"A","M"),IF(#REF!&gt;=2,IF(#REF!&gt;=51,"A",IF(#REF!&lt;=19,"B","M")),IF(#REF!&lt;=50,"B","M")))))))</f>
        <v>0</v>
      </c>
      <c r="F145" s="86"/>
      <c r="G145" s="86" t="str">
        <f t="shared" si="8"/>
        <v/>
      </c>
      <c r="H145" s="89" t="str">
        <f t="shared" si="9"/>
        <v/>
      </c>
      <c r="I145" s="85"/>
    </row>
    <row r="146" spans="1:9" x14ac:dyDescent="0.35">
      <c r="A146" s="85"/>
      <c r="B146" s="85"/>
      <c r="C146" s="85"/>
      <c r="E146" t="b">
        <f>IF(OR(ISBLANK(#REF!),ISBLANK(#REF!)),IF(OR(D146="ALI",D146="AIE"),"B",IF(ISBLANK(D146),"","M")),IF(D146="EE",IF(#REF!&gt;=3,IF(#REF!&gt;=5,"A","M"),IF(#REF!=2,IF(#REF!&gt;=16,"A",IF(#REF!&lt;=4,"B","M")),IF(#REF!&lt;=15,"B","M"))),IF(OR(D146="SE",D146="CE"),IF(#REF!&gt;=4,IF(#REF!&gt;=6,"A","M"),IF(#REF!&gt;=2,IF(#REF!&gt;=20,"A",IF(#REF!&lt;=5,"B","M")),IF(#REF!&lt;=19,"B","M"))),IF(OR(D146="ALI",D146="AIE"),IF(#REF!&gt;=6,IF(#REF!&gt;=20,"A","M"),IF(#REF!&gt;=2,IF(#REF!&gt;=51,"A",IF(#REF!&lt;=19,"B","M")),IF(#REF!&lt;=50,"B","M")))))))</f>
        <v>0</v>
      </c>
      <c r="F146" s="86"/>
      <c r="G146" s="86" t="str">
        <f t="shared" si="8"/>
        <v/>
      </c>
      <c r="H146" s="89" t="str">
        <f t="shared" si="9"/>
        <v/>
      </c>
      <c r="I146" s="85"/>
    </row>
    <row r="147" spans="1:9" x14ac:dyDescent="0.35">
      <c r="A147" s="85"/>
      <c r="B147" s="85"/>
      <c r="C147" s="85"/>
      <c r="E147" t="b">
        <f>IF(OR(ISBLANK(#REF!),ISBLANK(#REF!)),IF(OR(D147="ALI",D147="AIE"),"B",IF(ISBLANK(D147),"","M")),IF(D147="EE",IF(#REF!&gt;=3,IF(#REF!&gt;=5,"A","M"),IF(#REF!=2,IF(#REF!&gt;=16,"A",IF(#REF!&lt;=4,"B","M")),IF(#REF!&lt;=15,"B","M"))),IF(OR(D147="SE",D147="CE"),IF(#REF!&gt;=4,IF(#REF!&gt;=6,"A","M"),IF(#REF!&gt;=2,IF(#REF!&gt;=20,"A",IF(#REF!&lt;=5,"B","M")),IF(#REF!&lt;=19,"B","M"))),IF(OR(D147="ALI",D147="AIE"),IF(#REF!&gt;=6,IF(#REF!&gt;=20,"A","M"),IF(#REF!&gt;=2,IF(#REF!&gt;=51,"A",IF(#REF!&lt;=19,"B","M")),IF(#REF!&lt;=50,"B","M")))))))</f>
        <v>0</v>
      </c>
      <c r="F147" s="86"/>
      <c r="G147" s="86" t="str">
        <f t="shared" si="8"/>
        <v/>
      </c>
      <c r="H147" s="89" t="str">
        <f t="shared" si="9"/>
        <v/>
      </c>
      <c r="I147" s="85"/>
    </row>
    <row r="148" spans="1:9" x14ac:dyDescent="0.35">
      <c r="A148" s="85"/>
      <c r="B148" s="85"/>
      <c r="C148" s="85"/>
      <c r="E148" t="b">
        <f>IF(OR(ISBLANK(#REF!),ISBLANK(#REF!)),IF(OR(D148="ALI",D148="AIE"),"B",IF(ISBLANK(D148),"","M")),IF(D148="EE",IF(#REF!&gt;=3,IF(#REF!&gt;=5,"A","M"),IF(#REF!=2,IF(#REF!&gt;=16,"A",IF(#REF!&lt;=4,"B","M")),IF(#REF!&lt;=15,"B","M"))),IF(OR(D148="SE",D148="CE"),IF(#REF!&gt;=4,IF(#REF!&gt;=6,"A","M"),IF(#REF!&gt;=2,IF(#REF!&gt;=20,"A",IF(#REF!&lt;=5,"B","M")),IF(#REF!&lt;=19,"B","M"))),IF(OR(D148="ALI",D148="AIE"),IF(#REF!&gt;=6,IF(#REF!&gt;=20,"A","M"),IF(#REF!&gt;=2,IF(#REF!&gt;=51,"A",IF(#REF!&lt;=19,"B","M")),IF(#REF!&lt;=50,"B","M")))))))</f>
        <v>0</v>
      </c>
      <c r="F148" s="86"/>
      <c r="G148" s="86" t="str">
        <f t="shared" si="8"/>
        <v/>
      </c>
      <c r="H148" s="89" t="str">
        <f t="shared" si="9"/>
        <v/>
      </c>
      <c r="I148" s="85"/>
    </row>
    <row r="149" spans="1:9" x14ac:dyDescent="0.35">
      <c r="A149" s="85"/>
      <c r="B149" s="85"/>
      <c r="C149" s="85"/>
      <c r="E149" t="b">
        <f>IF(OR(ISBLANK(#REF!),ISBLANK(#REF!)),IF(OR(D149="ALI",D149="AIE"),"B",IF(ISBLANK(D149),"","M")),IF(D149="EE",IF(#REF!&gt;=3,IF(#REF!&gt;=5,"A","M"),IF(#REF!=2,IF(#REF!&gt;=16,"A",IF(#REF!&lt;=4,"B","M")),IF(#REF!&lt;=15,"B","M"))),IF(OR(D149="SE",D149="CE"),IF(#REF!&gt;=4,IF(#REF!&gt;=6,"A","M"),IF(#REF!&gt;=2,IF(#REF!&gt;=20,"A",IF(#REF!&lt;=5,"B","M")),IF(#REF!&lt;=19,"B","M"))),IF(OR(D149="ALI",D149="AIE"),IF(#REF!&gt;=6,IF(#REF!&gt;=20,"A","M"),IF(#REF!&gt;=2,IF(#REF!&gt;=51,"A",IF(#REF!&lt;=19,"B","M")),IF(#REF!&lt;=50,"B","M")))))))</f>
        <v>0</v>
      </c>
      <c r="F149" s="86"/>
      <c r="G149" s="86" t="str">
        <f t="shared" si="8"/>
        <v/>
      </c>
      <c r="H149" s="89" t="str">
        <f t="shared" si="9"/>
        <v/>
      </c>
      <c r="I149" s="85"/>
    </row>
    <row r="150" spans="1:9" x14ac:dyDescent="0.35">
      <c r="A150" s="85"/>
      <c r="B150" s="85"/>
      <c r="C150" s="85"/>
      <c r="E150" t="b">
        <f>IF(OR(ISBLANK(#REF!),ISBLANK(#REF!)),IF(OR(D150="ALI",D150="AIE"),"B",IF(ISBLANK(D150),"","M")),IF(D150="EE",IF(#REF!&gt;=3,IF(#REF!&gt;=5,"A","M"),IF(#REF!=2,IF(#REF!&gt;=16,"A",IF(#REF!&lt;=4,"B","M")),IF(#REF!&lt;=15,"B","M"))),IF(OR(D150="SE",D150="CE"),IF(#REF!&gt;=4,IF(#REF!&gt;=6,"A","M"),IF(#REF!&gt;=2,IF(#REF!&gt;=20,"A",IF(#REF!&lt;=5,"B","M")),IF(#REF!&lt;=19,"B","M"))),IF(OR(D150="ALI",D150="AIE"),IF(#REF!&gt;=6,IF(#REF!&gt;=20,"A","M"),IF(#REF!&gt;=2,IF(#REF!&gt;=51,"A",IF(#REF!&lt;=19,"B","M")),IF(#REF!&lt;=50,"B","M")))))))</f>
        <v>0</v>
      </c>
      <c r="F150" s="86"/>
      <c r="G150" s="86" t="str">
        <f t="shared" si="8"/>
        <v/>
      </c>
      <c r="H150" s="89" t="str">
        <f t="shared" si="9"/>
        <v/>
      </c>
      <c r="I150" s="85"/>
    </row>
    <row r="151" spans="1:9" x14ac:dyDescent="0.35">
      <c r="A151" s="85"/>
      <c r="B151" s="85"/>
      <c r="C151" s="85"/>
      <c r="E151" t="b">
        <f>IF(OR(ISBLANK(#REF!),ISBLANK(#REF!)),IF(OR(D151="ALI",D151="AIE"),"B",IF(ISBLANK(D151),"","M")),IF(D151="EE",IF(#REF!&gt;=3,IF(#REF!&gt;=5,"A","M"),IF(#REF!=2,IF(#REF!&gt;=16,"A",IF(#REF!&lt;=4,"B","M")),IF(#REF!&lt;=15,"B","M"))),IF(OR(D151="SE",D151="CE"),IF(#REF!&gt;=4,IF(#REF!&gt;=6,"A","M"),IF(#REF!&gt;=2,IF(#REF!&gt;=20,"A",IF(#REF!&lt;=5,"B","M")),IF(#REF!&lt;=19,"B","M"))),IF(OR(D151="ALI",D151="AIE"),IF(#REF!&gt;=6,IF(#REF!&gt;=20,"A","M"),IF(#REF!&gt;=2,IF(#REF!&gt;=51,"A",IF(#REF!&lt;=19,"B","M")),IF(#REF!&lt;=50,"B","M")))))))</f>
        <v>0</v>
      </c>
      <c r="F151" s="86"/>
      <c r="G151" s="86" t="str">
        <f t="shared" si="8"/>
        <v/>
      </c>
      <c r="H151" s="89" t="str">
        <f t="shared" si="9"/>
        <v/>
      </c>
      <c r="I151" s="85"/>
    </row>
    <row r="152" spans="1:9" x14ac:dyDescent="0.35">
      <c r="A152" s="85"/>
      <c r="B152" s="85"/>
      <c r="C152" s="85"/>
      <c r="E152" t="b">
        <f>IF(OR(ISBLANK(#REF!),ISBLANK(#REF!)),IF(OR(D152="ALI",D152="AIE"),"B",IF(ISBLANK(D152),"","M")),IF(D152="EE",IF(#REF!&gt;=3,IF(#REF!&gt;=5,"A","M"),IF(#REF!=2,IF(#REF!&gt;=16,"A",IF(#REF!&lt;=4,"B","M")),IF(#REF!&lt;=15,"B","M"))),IF(OR(D152="SE",D152="CE"),IF(#REF!&gt;=4,IF(#REF!&gt;=6,"A","M"),IF(#REF!&gt;=2,IF(#REF!&gt;=20,"A",IF(#REF!&lt;=5,"B","M")),IF(#REF!&lt;=19,"B","M"))),IF(OR(D152="ALI",D152="AIE"),IF(#REF!&gt;=6,IF(#REF!&gt;=20,"A","M"),IF(#REF!&gt;=2,IF(#REF!&gt;=51,"A",IF(#REF!&lt;=19,"B","M")),IF(#REF!&lt;=50,"B","M")))))))</f>
        <v>0</v>
      </c>
      <c r="F152" s="86"/>
      <c r="G152" s="86" t="str">
        <f t="shared" si="8"/>
        <v/>
      </c>
      <c r="H152" s="89" t="str">
        <f t="shared" si="9"/>
        <v/>
      </c>
      <c r="I152" s="85"/>
    </row>
    <row r="153" spans="1:9" x14ac:dyDescent="0.35">
      <c r="A153" s="85"/>
      <c r="B153" s="85"/>
      <c r="C153" s="85"/>
      <c r="E153" t="b">
        <f>IF(OR(ISBLANK(#REF!),ISBLANK(#REF!)),IF(OR(D153="ALI",D153="AIE"),"B",IF(ISBLANK(D153),"","M")),IF(D153="EE",IF(#REF!&gt;=3,IF(#REF!&gt;=5,"A","M"),IF(#REF!=2,IF(#REF!&gt;=16,"A",IF(#REF!&lt;=4,"B","M")),IF(#REF!&lt;=15,"B","M"))),IF(OR(D153="SE",D153="CE"),IF(#REF!&gt;=4,IF(#REF!&gt;=6,"A","M"),IF(#REF!&gt;=2,IF(#REF!&gt;=20,"A",IF(#REF!&lt;=5,"B","M")),IF(#REF!&lt;=19,"B","M"))),IF(OR(D153="ALI",D153="AIE"),IF(#REF!&gt;=6,IF(#REF!&gt;=20,"A","M"),IF(#REF!&gt;=2,IF(#REF!&gt;=51,"A",IF(#REF!&lt;=19,"B","M")),IF(#REF!&lt;=50,"B","M")))))))</f>
        <v>0</v>
      </c>
      <c r="F153" s="86"/>
      <c r="G153" s="86" t="str">
        <f t="shared" si="8"/>
        <v/>
      </c>
      <c r="H153" s="89" t="str">
        <f t="shared" si="9"/>
        <v/>
      </c>
      <c r="I153" s="85"/>
    </row>
    <row r="154" spans="1:9" x14ac:dyDescent="0.35">
      <c r="A154" s="85"/>
      <c r="B154" s="85"/>
      <c r="C154" s="85"/>
      <c r="E154" t="b">
        <f>IF(OR(ISBLANK(#REF!),ISBLANK(#REF!)),IF(OR(D154="ALI",D154="AIE"),"B",IF(ISBLANK(D154),"","M")),IF(D154="EE",IF(#REF!&gt;=3,IF(#REF!&gt;=5,"A","M"),IF(#REF!=2,IF(#REF!&gt;=16,"A",IF(#REF!&lt;=4,"B","M")),IF(#REF!&lt;=15,"B","M"))),IF(OR(D154="SE",D154="CE"),IF(#REF!&gt;=4,IF(#REF!&gt;=6,"A","M"),IF(#REF!&gt;=2,IF(#REF!&gt;=20,"A",IF(#REF!&lt;=5,"B","M")),IF(#REF!&lt;=19,"B","M"))),IF(OR(D154="ALI",D154="AIE"),IF(#REF!&gt;=6,IF(#REF!&gt;=20,"A","M"),IF(#REF!&gt;=2,IF(#REF!&gt;=51,"A",IF(#REF!&lt;=19,"B","M")),IF(#REF!&lt;=50,"B","M")))))))</f>
        <v>0</v>
      </c>
      <c r="F154" s="86"/>
      <c r="G154" s="86" t="str">
        <f t="shared" si="8"/>
        <v/>
      </c>
      <c r="H154" s="89" t="str">
        <f t="shared" si="9"/>
        <v/>
      </c>
      <c r="I154" s="85"/>
    </row>
    <row r="155" spans="1:9" x14ac:dyDescent="0.35">
      <c r="A155" s="85"/>
      <c r="B155" s="85"/>
      <c r="C155" s="85"/>
      <c r="E155" t="b">
        <f>IF(OR(ISBLANK(#REF!),ISBLANK(#REF!)),IF(OR(D155="ALI",D155="AIE"),"B",IF(ISBLANK(D155),"","M")),IF(D155="EE",IF(#REF!&gt;=3,IF(#REF!&gt;=5,"A","M"),IF(#REF!=2,IF(#REF!&gt;=16,"A",IF(#REF!&lt;=4,"B","M")),IF(#REF!&lt;=15,"B","M"))),IF(OR(D155="SE",D155="CE"),IF(#REF!&gt;=4,IF(#REF!&gt;=6,"A","M"),IF(#REF!&gt;=2,IF(#REF!&gt;=20,"A",IF(#REF!&lt;=5,"B","M")),IF(#REF!&lt;=19,"B","M"))),IF(OR(D155="ALI",D155="AIE"),IF(#REF!&gt;=6,IF(#REF!&gt;=20,"A","M"),IF(#REF!&gt;=2,IF(#REF!&gt;=51,"A",IF(#REF!&lt;=19,"B","M")),IF(#REF!&lt;=50,"B","M")))))))</f>
        <v>0</v>
      </c>
      <c r="F155" s="86"/>
      <c r="G155" s="86" t="str">
        <f t="shared" si="8"/>
        <v/>
      </c>
      <c r="H155" s="89" t="str">
        <f t="shared" si="9"/>
        <v/>
      </c>
      <c r="I155" s="85"/>
    </row>
    <row r="156" spans="1:9" x14ac:dyDescent="0.35">
      <c r="A156" s="85"/>
      <c r="B156" s="85"/>
      <c r="C156" s="85"/>
      <c r="E156" t="b">
        <f>IF(OR(ISBLANK(#REF!),ISBLANK(#REF!)),IF(OR(D156="ALI",D156="AIE"),"B",IF(ISBLANK(D156),"","M")),IF(D156="EE",IF(#REF!&gt;=3,IF(#REF!&gt;=5,"A","M"),IF(#REF!=2,IF(#REF!&gt;=16,"A",IF(#REF!&lt;=4,"B","M")),IF(#REF!&lt;=15,"B","M"))),IF(OR(D156="SE",D156="CE"),IF(#REF!&gt;=4,IF(#REF!&gt;=6,"A","M"),IF(#REF!&gt;=2,IF(#REF!&gt;=20,"A",IF(#REF!&lt;=5,"B","M")),IF(#REF!&lt;=19,"B","M"))),IF(OR(D156="ALI",D156="AIE"),IF(#REF!&gt;=6,IF(#REF!&gt;=20,"A","M"),IF(#REF!&gt;=2,IF(#REF!&gt;=51,"A",IF(#REF!&lt;=19,"B","M")),IF(#REF!&lt;=50,"B","M")))))))</f>
        <v>0</v>
      </c>
      <c r="F156" s="86"/>
      <c r="G156" s="86" t="str">
        <f t="shared" si="8"/>
        <v/>
      </c>
      <c r="H156" s="89" t="str">
        <f t="shared" si="9"/>
        <v/>
      </c>
      <c r="I156" s="85"/>
    </row>
    <row r="157" spans="1:9" x14ac:dyDescent="0.35">
      <c r="A157" s="85"/>
      <c r="B157" s="85"/>
      <c r="C157" s="85"/>
      <c r="E157" t="b">
        <f>IF(OR(ISBLANK(#REF!),ISBLANK(#REF!)),IF(OR(D157="ALI",D157="AIE"),"B",IF(ISBLANK(D157),"","M")),IF(D157="EE",IF(#REF!&gt;=3,IF(#REF!&gt;=5,"A","M"),IF(#REF!=2,IF(#REF!&gt;=16,"A",IF(#REF!&lt;=4,"B","M")),IF(#REF!&lt;=15,"B","M"))),IF(OR(D157="SE",D157="CE"),IF(#REF!&gt;=4,IF(#REF!&gt;=6,"A","M"),IF(#REF!&gt;=2,IF(#REF!&gt;=20,"A",IF(#REF!&lt;=5,"B","M")),IF(#REF!&lt;=19,"B","M"))),IF(OR(D157="ALI",D157="AIE"),IF(#REF!&gt;=6,IF(#REF!&gt;=20,"A","M"),IF(#REF!&gt;=2,IF(#REF!&gt;=51,"A",IF(#REF!&lt;=19,"B","M")),IF(#REF!&lt;=50,"B","M")))))))</f>
        <v>0</v>
      </c>
      <c r="F157" s="86"/>
      <c r="G157" s="86" t="str">
        <f t="shared" si="8"/>
        <v/>
      </c>
      <c r="H157" s="89" t="str">
        <f t="shared" si="9"/>
        <v/>
      </c>
      <c r="I157" s="85"/>
    </row>
    <row r="158" spans="1:9" x14ac:dyDescent="0.35">
      <c r="A158" s="85"/>
      <c r="B158" s="85"/>
      <c r="C158" s="85"/>
      <c r="E158" t="b">
        <f>IF(OR(ISBLANK(#REF!),ISBLANK(#REF!)),IF(OR(D158="ALI",D158="AIE"),"B",IF(ISBLANK(D158),"","M")),IF(D158="EE",IF(#REF!&gt;=3,IF(#REF!&gt;=5,"A","M"),IF(#REF!=2,IF(#REF!&gt;=16,"A",IF(#REF!&lt;=4,"B","M")),IF(#REF!&lt;=15,"B","M"))),IF(OR(D158="SE",D158="CE"),IF(#REF!&gt;=4,IF(#REF!&gt;=6,"A","M"),IF(#REF!&gt;=2,IF(#REF!&gt;=20,"A",IF(#REF!&lt;=5,"B","M")),IF(#REF!&lt;=19,"B","M"))),IF(OR(D158="ALI",D158="AIE"),IF(#REF!&gt;=6,IF(#REF!&gt;=20,"A","M"),IF(#REF!&gt;=2,IF(#REF!&gt;=51,"A",IF(#REF!&lt;=19,"B","M")),IF(#REF!&lt;=50,"B","M")))))))</f>
        <v>0</v>
      </c>
      <c r="F158" s="86"/>
      <c r="G158" s="86" t="str">
        <f t="shared" si="8"/>
        <v/>
      </c>
      <c r="H158" s="89" t="str">
        <f t="shared" si="9"/>
        <v/>
      </c>
      <c r="I158" s="85"/>
    </row>
    <row r="159" spans="1:9" x14ac:dyDescent="0.35">
      <c r="A159" s="85"/>
      <c r="B159" s="85"/>
      <c r="C159" s="85"/>
      <c r="E159" t="b">
        <f>IF(OR(ISBLANK(#REF!),ISBLANK(#REF!)),IF(OR(D159="ALI",D159="AIE"),"B",IF(ISBLANK(D159),"","M")),IF(D159="EE",IF(#REF!&gt;=3,IF(#REF!&gt;=5,"A","M"),IF(#REF!=2,IF(#REF!&gt;=16,"A",IF(#REF!&lt;=4,"B","M")),IF(#REF!&lt;=15,"B","M"))),IF(OR(D159="SE",D159="CE"),IF(#REF!&gt;=4,IF(#REF!&gt;=6,"A","M"),IF(#REF!&gt;=2,IF(#REF!&gt;=20,"A",IF(#REF!&lt;=5,"B","M")),IF(#REF!&lt;=19,"B","M"))),IF(OR(D159="ALI",D159="AIE"),IF(#REF!&gt;=6,IF(#REF!&gt;=20,"A","M"),IF(#REF!&gt;=2,IF(#REF!&gt;=51,"A",IF(#REF!&lt;=19,"B","M")),IF(#REF!&lt;=50,"B","M")))))))</f>
        <v>0</v>
      </c>
      <c r="F159" s="86"/>
      <c r="G159" s="86" t="str">
        <f t="shared" si="8"/>
        <v/>
      </c>
      <c r="H159" s="89" t="str">
        <f t="shared" si="9"/>
        <v/>
      </c>
      <c r="I159" s="85"/>
    </row>
    <row r="160" spans="1:9" x14ac:dyDescent="0.35">
      <c r="A160" s="85"/>
      <c r="B160" s="85"/>
      <c r="C160" s="85"/>
      <c r="E160" t="b">
        <f>IF(OR(ISBLANK(#REF!),ISBLANK(#REF!)),IF(OR(D160="ALI",D160="AIE"),"B",IF(ISBLANK(D160),"","M")),IF(D160="EE",IF(#REF!&gt;=3,IF(#REF!&gt;=5,"A","M"),IF(#REF!=2,IF(#REF!&gt;=16,"A",IF(#REF!&lt;=4,"B","M")),IF(#REF!&lt;=15,"B","M"))),IF(OR(D160="SE",D160="CE"),IF(#REF!&gt;=4,IF(#REF!&gt;=6,"A","M"),IF(#REF!&gt;=2,IF(#REF!&gt;=20,"A",IF(#REF!&lt;=5,"B","M")),IF(#REF!&lt;=19,"B","M"))),IF(OR(D160="ALI",D160="AIE"),IF(#REF!&gt;=6,IF(#REF!&gt;=20,"A","M"),IF(#REF!&gt;=2,IF(#REF!&gt;=51,"A",IF(#REF!&lt;=19,"B","M")),IF(#REF!&lt;=50,"B","M")))))))</f>
        <v>0</v>
      </c>
      <c r="F160" s="86"/>
      <c r="G160" s="86" t="str">
        <f t="shared" si="8"/>
        <v/>
      </c>
      <c r="H160" s="89" t="str">
        <f t="shared" si="9"/>
        <v/>
      </c>
      <c r="I160" s="85"/>
    </row>
    <row r="161" spans="1:9" x14ac:dyDescent="0.35">
      <c r="A161" s="85"/>
      <c r="B161" s="85"/>
      <c r="C161" s="85"/>
      <c r="E161" t="b">
        <f>IF(OR(ISBLANK(#REF!),ISBLANK(#REF!)),IF(OR(D161="ALI",D161="AIE"),"B",IF(ISBLANK(D161),"","M")),IF(D161="EE",IF(#REF!&gt;=3,IF(#REF!&gt;=5,"A","M"),IF(#REF!=2,IF(#REF!&gt;=16,"A",IF(#REF!&lt;=4,"B","M")),IF(#REF!&lt;=15,"B","M"))),IF(OR(D161="SE",D161="CE"),IF(#REF!&gt;=4,IF(#REF!&gt;=6,"A","M"),IF(#REF!&gt;=2,IF(#REF!&gt;=20,"A",IF(#REF!&lt;=5,"B","M")),IF(#REF!&lt;=19,"B","M"))),IF(OR(D161="ALI",D161="AIE"),IF(#REF!&gt;=6,IF(#REF!&gt;=20,"A","M"),IF(#REF!&gt;=2,IF(#REF!&gt;=51,"A",IF(#REF!&lt;=19,"B","M")),IF(#REF!&lt;=50,"B","M")))))))</f>
        <v>0</v>
      </c>
      <c r="F161" s="86"/>
      <c r="G161" s="86" t="str">
        <f t="shared" si="8"/>
        <v/>
      </c>
      <c r="H161" s="89" t="str">
        <f t="shared" ref="H161:H192" si="10">IF(F161="","",F161*G161)</f>
        <v/>
      </c>
      <c r="I161" s="85"/>
    </row>
    <row r="162" spans="1:9" x14ac:dyDescent="0.35">
      <c r="A162" s="85"/>
      <c r="B162" s="85"/>
      <c r="C162" s="85"/>
      <c r="E162" t="b">
        <f>IF(OR(ISBLANK(#REF!),ISBLANK(#REF!)),IF(OR(D162="ALI",D162="AIE"),"B",IF(ISBLANK(D162),"","M")),IF(D162="EE",IF(#REF!&gt;=3,IF(#REF!&gt;=5,"A","M"),IF(#REF!=2,IF(#REF!&gt;=16,"A",IF(#REF!&lt;=4,"B","M")),IF(#REF!&lt;=15,"B","M"))),IF(OR(D162="SE",D162="CE"),IF(#REF!&gt;=4,IF(#REF!&gt;=6,"A","M"),IF(#REF!&gt;=2,IF(#REF!&gt;=20,"A",IF(#REF!&lt;=5,"B","M")),IF(#REF!&lt;=19,"B","M"))),IF(OR(D162="ALI",D162="AIE"),IF(#REF!&gt;=6,IF(#REF!&gt;=20,"A","M"),IF(#REF!&gt;=2,IF(#REF!&gt;=51,"A",IF(#REF!&lt;=19,"B","M")),IF(#REF!&lt;=50,"B","M")))))))</f>
        <v>0</v>
      </c>
      <c r="F162" s="86"/>
      <c r="G162" s="86" t="str">
        <f t="shared" si="8"/>
        <v/>
      </c>
      <c r="H162" s="89" t="str">
        <f t="shared" si="10"/>
        <v/>
      </c>
      <c r="I162" s="85"/>
    </row>
    <row r="163" spans="1:9" x14ac:dyDescent="0.35">
      <c r="A163" s="85"/>
      <c r="B163" s="85"/>
      <c r="C163" s="85"/>
      <c r="E163" t="b">
        <f>IF(OR(ISBLANK(#REF!),ISBLANK(#REF!)),IF(OR(D163="ALI",D163="AIE"),"B",IF(ISBLANK(D163),"","M")),IF(D163="EE",IF(#REF!&gt;=3,IF(#REF!&gt;=5,"A","M"),IF(#REF!=2,IF(#REF!&gt;=16,"A",IF(#REF!&lt;=4,"B","M")),IF(#REF!&lt;=15,"B","M"))),IF(OR(D163="SE",D163="CE"),IF(#REF!&gt;=4,IF(#REF!&gt;=6,"A","M"),IF(#REF!&gt;=2,IF(#REF!&gt;=20,"A",IF(#REF!&lt;=5,"B","M")),IF(#REF!&lt;=19,"B","M"))),IF(OR(D163="ALI",D163="AIE"),IF(#REF!&gt;=6,IF(#REF!&gt;=20,"A","M"),IF(#REF!&gt;=2,IF(#REF!&gt;=51,"A",IF(#REF!&lt;=19,"B","M")),IF(#REF!&lt;=50,"B","M")))))))</f>
        <v>0</v>
      </c>
      <c r="F163" s="86"/>
      <c r="G163" s="86" t="str">
        <f t="shared" si="8"/>
        <v/>
      </c>
      <c r="H163" s="89" t="str">
        <f t="shared" si="10"/>
        <v/>
      </c>
      <c r="I163" s="85"/>
    </row>
    <row r="164" spans="1:9" x14ac:dyDescent="0.35">
      <c r="A164" s="85"/>
      <c r="B164" s="85"/>
      <c r="C164" s="85"/>
      <c r="E164" t="b">
        <f>IF(OR(ISBLANK(#REF!),ISBLANK(#REF!)),IF(OR(D164="ALI",D164="AIE"),"B",IF(ISBLANK(D164),"","M")),IF(D164="EE",IF(#REF!&gt;=3,IF(#REF!&gt;=5,"A","M"),IF(#REF!=2,IF(#REF!&gt;=16,"A",IF(#REF!&lt;=4,"B","M")),IF(#REF!&lt;=15,"B","M"))),IF(OR(D164="SE",D164="CE"),IF(#REF!&gt;=4,IF(#REF!&gt;=6,"A","M"),IF(#REF!&gt;=2,IF(#REF!&gt;=20,"A",IF(#REF!&lt;=5,"B","M")),IF(#REF!&lt;=19,"B","M"))),IF(OR(D164="ALI",D164="AIE"),IF(#REF!&gt;=6,IF(#REF!&gt;=20,"A","M"),IF(#REF!&gt;=2,IF(#REF!&gt;=51,"A",IF(#REF!&lt;=19,"B","M")),IF(#REF!&lt;=50,"B","M")))))))</f>
        <v>0</v>
      </c>
      <c r="F164" s="86"/>
      <c r="G164" s="86" t="str">
        <f t="shared" si="8"/>
        <v/>
      </c>
      <c r="H164" s="89" t="str">
        <f t="shared" si="10"/>
        <v/>
      </c>
      <c r="I164" s="85"/>
    </row>
    <row r="165" spans="1:9" x14ac:dyDescent="0.35">
      <c r="A165" s="85"/>
      <c r="B165" s="85"/>
      <c r="C165" s="85"/>
      <c r="E165" t="b">
        <f>IF(OR(ISBLANK(#REF!),ISBLANK(#REF!)),IF(OR(D165="ALI",D165="AIE"),"B",IF(ISBLANK(D165),"","M")),IF(D165="EE",IF(#REF!&gt;=3,IF(#REF!&gt;=5,"A","M"),IF(#REF!=2,IF(#REF!&gt;=16,"A",IF(#REF!&lt;=4,"B","M")),IF(#REF!&lt;=15,"B","M"))),IF(OR(D165="SE",D165="CE"),IF(#REF!&gt;=4,IF(#REF!&gt;=6,"A","M"),IF(#REF!&gt;=2,IF(#REF!&gt;=20,"A",IF(#REF!&lt;=5,"B","M")),IF(#REF!&lt;=19,"B","M"))),IF(OR(D165="ALI",D165="AIE"),IF(#REF!&gt;=6,IF(#REF!&gt;=20,"A","M"),IF(#REF!&gt;=2,IF(#REF!&gt;=51,"A",IF(#REF!&lt;=19,"B","M")),IF(#REF!&lt;=50,"B","M")))))))</f>
        <v>0</v>
      </c>
      <c r="F165" s="86"/>
      <c r="G165" s="86" t="str">
        <f t="shared" si="8"/>
        <v/>
      </c>
      <c r="H165" s="89" t="str">
        <f t="shared" si="10"/>
        <v/>
      </c>
      <c r="I165" s="85"/>
    </row>
    <row r="166" spans="1:9" x14ac:dyDescent="0.35">
      <c r="A166" s="85"/>
      <c r="B166" s="85"/>
      <c r="C166" s="85"/>
      <c r="E166" t="b">
        <f>IF(OR(ISBLANK(#REF!),ISBLANK(#REF!)),IF(OR(D166="ALI",D166="AIE"),"B",IF(ISBLANK(D166),"","M")),IF(D166="EE",IF(#REF!&gt;=3,IF(#REF!&gt;=5,"A","M"),IF(#REF!=2,IF(#REF!&gt;=16,"A",IF(#REF!&lt;=4,"B","M")),IF(#REF!&lt;=15,"B","M"))),IF(OR(D166="SE",D166="CE"),IF(#REF!&gt;=4,IF(#REF!&gt;=6,"A","M"),IF(#REF!&gt;=2,IF(#REF!&gt;=20,"A",IF(#REF!&lt;=5,"B","M")),IF(#REF!&lt;=19,"B","M"))),IF(OR(D166="ALI",D166="AIE"),IF(#REF!&gt;=6,IF(#REF!&gt;=20,"A","M"),IF(#REF!&gt;=2,IF(#REF!&gt;=51,"A",IF(#REF!&lt;=19,"B","M")),IF(#REF!&lt;=50,"B","M")))))))</f>
        <v>0</v>
      </c>
      <c r="F166" s="86"/>
      <c r="G166" s="86" t="str">
        <f t="shared" si="8"/>
        <v/>
      </c>
      <c r="H166" s="89" t="str">
        <f t="shared" si="10"/>
        <v/>
      </c>
      <c r="I166" s="85"/>
    </row>
    <row r="167" spans="1:9" x14ac:dyDescent="0.35">
      <c r="A167" s="85"/>
      <c r="B167" s="85"/>
      <c r="C167" s="85"/>
      <c r="E167" t="b">
        <f>IF(OR(ISBLANK(#REF!),ISBLANK(#REF!)),IF(OR(D167="ALI",D167="AIE"),"B",IF(ISBLANK(D167),"","M")),IF(D167="EE",IF(#REF!&gt;=3,IF(#REF!&gt;=5,"A","M"),IF(#REF!=2,IF(#REF!&gt;=16,"A",IF(#REF!&lt;=4,"B","M")),IF(#REF!&lt;=15,"B","M"))),IF(OR(D167="SE",D167="CE"),IF(#REF!&gt;=4,IF(#REF!&gt;=6,"A","M"),IF(#REF!&gt;=2,IF(#REF!&gt;=20,"A",IF(#REF!&lt;=5,"B","M")),IF(#REF!&lt;=19,"B","M"))),IF(OR(D167="ALI",D167="AIE"),IF(#REF!&gt;=6,IF(#REF!&gt;=20,"A","M"),IF(#REF!&gt;=2,IF(#REF!&gt;=51,"A",IF(#REF!&lt;=19,"B","M")),IF(#REF!&lt;=50,"B","M")))))))</f>
        <v>0</v>
      </c>
      <c r="F167" s="86"/>
      <c r="G167" s="86" t="str">
        <f t="shared" si="8"/>
        <v/>
      </c>
      <c r="H167" s="89" t="str">
        <f t="shared" si="10"/>
        <v/>
      </c>
      <c r="I167" s="85"/>
    </row>
    <row r="168" spans="1:9" x14ac:dyDescent="0.35">
      <c r="A168" s="85"/>
      <c r="B168" s="85"/>
      <c r="C168" s="85"/>
      <c r="E168" t="b">
        <f>IF(OR(ISBLANK(#REF!),ISBLANK(#REF!)),IF(OR(D168="ALI",D168="AIE"),"B",IF(ISBLANK(D168),"","M")),IF(D168="EE",IF(#REF!&gt;=3,IF(#REF!&gt;=5,"A","M"),IF(#REF!=2,IF(#REF!&gt;=16,"A",IF(#REF!&lt;=4,"B","M")),IF(#REF!&lt;=15,"B","M"))),IF(OR(D168="SE",D168="CE"),IF(#REF!&gt;=4,IF(#REF!&gt;=6,"A","M"),IF(#REF!&gt;=2,IF(#REF!&gt;=20,"A",IF(#REF!&lt;=5,"B","M")),IF(#REF!&lt;=19,"B","M"))),IF(OR(D168="ALI",D168="AIE"),IF(#REF!&gt;=6,IF(#REF!&gt;=20,"A","M"),IF(#REF!&gt;=2,IF(#REF!&gt;=51,"A",IF(#REF!&lt;=19,"B","M")),IF(#REF!&lt;=50,"B","M")))))))</f>
        <v>0</v>
      </c>
      <c r="F168" s="86"/>
      <c r="G168" s="86" t="str">
        <f t="shared" si="8"/>
        <v/>
      </c>
      <c r="H168" s="89" t="str">
        <f t="shared" si="10"/>
        <v/>
      </c>
      <c r="I168" s="85"/>
    </row>
    <row r="169" spans="1:9" x14ac:dyDescent="0.35">
      <c r="A169" s="85"/>
      <c r="B169" s="85"/>
      <c r="C169" s="85"/>
      <c r="E169" t="b">
        <f>IF(OR(ISBLANK(#REF!),ISBLANK(#REF!)),IF(OR(D169="ALI",D169="AIE"),"B",IF(ISBLANK(D169),"","M")),IF(D169="EE",IF(#REF!&gt;=3,IF(#REF!&gt;=5,"A","M"),IF(#REF!=2,IF(#REF!&gt;=16,"A",IF(#REF!&lt;=4,"B","M")),IF(#REF!&lt;=15,"B","M"))),IF(OR(D169="SE",D169="CE"),IF(#REF!&gt;=4,IF(#REF!&gt;=6,"A","M"),IF(#REF!&gt;=2,IF(#REF!&gt;=20,"A",IF(#REF!&lt;=5,"B","M")),IF(#REF!&lt;=19,"B","M"))),IF(OR(D169="ALI",D169="AIE"),IF(#REF!&gt;=6,IF(#REF!&gt;=20,"A","M"),IF(#REF!&gt;=2,IF(#REF!&gt;=51,"A",IF(#REF!&lt;=19,"B","M")),IF(#REF!&lt;=50,"B","M")))))))</f>
        <v>0</v>
      </c>
      <c r="F169" s="86"/>
      <c r="G169" s="86" t="str">
        <f t="shared" si="8"/>
        <v/>
      </c>
      <c r="H169" s="89" t="str">
        <f t="shared" si="10"/>
        <v/>
      </c>
      <c r="I169" s="85"/>
    </row>
    <row r="170" spans="1:9" x14ac:dyDescent="0.35">
      <c r="A170" s="85"/>
      <c r="B170" s="85"/>
      <c r="C170" s="85"/>
      <c r="E170" t="b">
        <f>IF(OR(ISBLANK(#REF!),ISBLANK(#REF!)),IF(OR(D170="ALI",D170="AIE"),"B",IF(ISBLANK(D170),"","M")),IF(D170="EE",IF(#REF!&gt;=3,IF(#REF!&gt;=5,"A","M"),IF(#REF!=2,IF(#REF!&gt;=16,"A",IF(#REF!&lt;=4,"B","M")),IF(#REF!&lt;=15,"B","M"))),IF(OR(D170="SE",D170="CE"),IF(#REF!&gt;=4,IF(#REF!&gt;=6,"A","M"),IF(#REF!&gt;=2,IF(#REF!&gt;=20,"A",IF(#REF!&lt;=5,"B","M")),IF(#REF!&lt;=19,"B","M"))),IF(OR(D170="ALI",D170="AIE"),IF(#REF!&gt;=6,IF(#REF!&gt;=20,"A","M"),IF(#REF!&gt;=2,IF(#REF!&gt;=51,"A",IF(#REF!&lt;=19,"B","M")),IF(#REF!&lt;=50,"B","M")))))))</f>
        <v>0</v>
      </c>
      <c r="F170" s="86"/>
      <c r="G170" s="86" t="str">
        <f t="shared" si="8"/>
        <v/>
      </c>
      <c r="H170" s="89" t="str">
        <f t="shared" si="10"/>
        <v/>
      </c>
      <c r="I170" s="85"/>
    </row>
    <row r="171" spans="1:9" x14ac:dyDescent="0.35">
      <c r="A171" s="85"/>
      <c r="B171" s="85"/>
      <c r="C171" s="85"/>
      <c r="E171" t="b">
        <f>IF(OR(ISBLANK(#REF!),ISBLANK(#REF!)),IF(OR(D171="ALI",D171="AIE"),"B",IF(ISBLANK(D171),"","M")),IF(D171="EE",IF(#REF!&gt;=3,IF(#REF!&gt;=5,"A","M"),IF(#REF!=2,IF(#REF!&gt;=16,"A",IF(#REF!&lt;=4,"B","M")),IF(#REF!&lt;=15,"B","M"))),IF(OR(D171="SE",D171="CE"),IF(#REF!&gt;=4,IF(#REF!&gt;=6,"A","M"),IF(#REF!&gt;=2,IF(#REF!&gt;=20,"A",IF(#REF!&lt;=5,"B","M")),IF(#REF!&lt;=19,"B","M"))),IF(OR(D171="ALI",D171="AIE"),IF(#REF!&gt;=6,IF(#REF!&gt;=20,"A","M"),IF(#REF!&gt;=2,IF(#REF!&gt;=51,"A",IF(#REF!&lt;=19,"B","M")),IF(#REF!&lt;=50,"B","M")))))))</f>
        <v>0</v>
      </c>
      <c r="F171" s="86"/>
      <c r="G171" s="86" t="str">
        <f t="shared" si="8"/>
        <v/>
      </c>
      <c r="H171" s="89" t="str">
        <f t="shared" si="10"/>
        <v/>
      </c>
      <c r="I171" s="85"/>
    </row>
    <row r="172" spans="1:9" x14ac:dyDescent="0.35">
      <c r="A172" s="85"/>
      <c r="B172" s="85"/>
      <c r="C172" s="85"/>
      <c r="E172" t="b">
        <f>IF(OR(ISBLANK(#REF!),ISBLANK(#REF!)),IF(OR(D172="ALI",D172="AIE"),"B",IF(ISBLANK(D172),"","M")),IF(D172="EE",IF(#REF!&gt;=3,IF(#REF!&gt;=5,"A","M"),IF(#REF!=2,IF(#REF!&gt;=16,"A",IF(#REF!&lt;=4,"B","M")),IF(#REF!&lt;=15,"B","M"))),IF(OR(D172="SE",D172="CE"),IF(#REF!&gt;=4,IF(#REF!&gt;=6,"A","M"),IF(#REF!&gt;=2,IF(#REF!&gt;=20,"A",IF(#REF!&lt;=5,"B","M")),IF(#REF!&lt;=19,"B","M"))),IF(OR(D172="ALI",D172="AIE"),IF(#REF!&gt;=6,IF(#REF!&gt;=20,"A","M"),IF(#REF!&gt;=2,IF(#REF!&gt;=51,"A",IF(#REF!&lt;=19,"B","M")),IF(#REF!&lt;=50,"B","M")))))))</f>
        <v>0</v>
      </c>
      <c r="F172" s="86"/>
      <c r="G172" s="86" t="str">
        <f t="shared" si="8"/>
        <v/>
      </c>
      <c r="H172" s="89" t="str">
        <f t="shared" si="10"/>
        <v/>
      </c>
      <c r="I172" s="85"/>
    </row>
    <row r="173" spans="1:9" x14ac:dyDescent="0.35">
      <c r="A173" s="85"/>
      <c r="B173" s="85"/>
      <c r="C173" s="85"/>
      <c r="E173" t="b">
        <f>IF(OR(ISBLANK(#REF!),ISBLANK(#REF!)),IF(OR(D173="ALI",D173="AIE"),"B",IF(ISBLANK(D173),"","M")),IF(D173="EE",IF(#REF!&gt;=3,IF(#REF!&gt;=5,"A","M"),IF(#REF!=2,IF(#REF!&gt;=16,"A",IF(#REF!&lt;=4,"B","M")),IF(#REF!&lt;=15,"B","M"))),IF(OR(D173="SE",D173="CE"),IF(#REF!&gt;=4,IF(#REF!&gt;=6,"A","M"),IF(#REF!&gt;=2,IF(#REF!&gt;=20,"A",IF(#REF!&lt;=5,"B","M")),IF(#REF!&lt;=19,"B","M"))),IF(OR(D173="ALI",D173="AIE"),IF(#REF!&gt;=6,IF(#REF!&gt;=20,"A","M"),IF(#REF!&gt;=2,IF(#REF!&gt;=51,"A",IF(#REF!&lt;=19,"B","M")),IF(#REF!&lt;=50,"B","M")))))))</f>
        <v>0</v>
      </c>
      <c r="F173" s="86"/>
      <c r="G173" s="86" t="str">
        <f t="shared" si="8"/>
        <v/>
      </c>
      <c r="H173" s="89" t="str">
        <f t="shared" si="10"/>
        <v/>
      </c>
      <c r="I173" s="85"/>
    </row>
    <row r="174" spans="1:9" x14ac:dyDescent="0.35">
      <c r="A174" s="85"/>
      <c r="B174" s="85"/>
      <c r="C174" s="85"/>
      <c r="E174" t="b">
        <f>IF(OR(ISBLANK(#REF!),ISBLANK(#REF!)),IF(OR(D174="ALI",D174="AIE"),"B",IF(ISBLANK(D174),"","M")),IF(D174="EE",IF(#REF!&gt;=3,IF(#REF!&gt;=5,"A","M"),IF(#REF!=2,IF(#REF!&gt;=16,"A",IF(#REF!&lt;=4,"B","M")),IF(#REF!&lt;=15,"B","M"))),IF(OR(D174="SE",D174="CE"),IF(#REF!&gt;=4,IF(#REF!&gt;=6,"A","M"),IF(#REF!&gt;=2,IF(#REF!&gt;=20,"A",IF(#REF!&lt;=5,"B","M")),IF(#REF!&lt;=19,"B","M"))),IF(OR(D174="ALI",D174="AIE"),IF(#REF!&gt;=6,IF(#REF!&gt;=20,"A","M"),IF(#REF!&gt;=2,IF(#REF!&gt;=51,"A",IF(#REF!&lt;=19,"B","M")),IF(#REF!&lt;=50,"B","M")))))))</f>
        <v>0</v>
      </c>
      <c r="F174" s="86"/>
      <c r="G174" s="86" t="str">
        <f t="shared" si="8"/>
        <v/>
      </c>
      <c r="H174" s="89" t="str">
        <f t="shared" si="10"/>
        <v/>
      </c>
      <c r="I174" s="85"/>
    </row>
    <row r="175" spans="1:9" x14ac:dyDescent="0.35">
      <c r="A175" s="85"/>
      <c r="B175" s="85"/>
      <c r="C175" s="85"/>
      <c r="E175" t="b">
        <f>IF(OR(ISBLANK(#REF!),ISBLANK(#REF!)),IF(OR(D175="ALI",D175="AIE"),"B",IF(ISBLANK(D175),"","M")),IF(D175="EE",IF(#REF!&gt;=3,IF(#REF!&gt;=5,"A","M"),IF(#REF!=2,IF(#REF!&gt;=16,"A",IF(#REF!&lt;=4,"B","M")),IF(#REF!&lt;=15,"B","M"))),IF(OR(D175="SE",D175="CE"),IF(#REF!&gt;=4,IF(#REF!&gt;=6,"A","M"),IF(#REF!&gt;=2,IF(#REF!&gt;=20,"A",IF(#REF!&lt;=5,"B","M")),IF(#REF!&lt;=19,"B","M"))),IF(OR(D175="ALI",D175="AIE"),IF(#REF!&gt;=6,IF(#REF!&gt;=20,"A","M"),IF(#REF!&gt;=2,IF(#REF!&gt;=51,"A",IF(#REF!&lt;=19,"B","M")),IF(#REF!&lt;=50,"B","M")))))))</f>
        <v>0</v>
      </c>
      <c r="F175" s="86"/>
      <c r="G175" s="86" t="str">
        <f t="shared" si="8"/>
        <v/>
      </c>
      <c r="H175" s="89" t="str">
        <f t="shared" si="10"/>
        <v/>
      </c>
      <c r="I175" s="85"/>
    </row>
    <row r="176" spans="1:9" x14ac:dyDescent="0.35">
      <c r="A176" s="85"/>
      <c r="B176" s="85"/>
      <c r="C176" s="85"/>
      <c r="E176" t="b">
        <f>IF(OR(ISBLANK(#REF!),ISBLANK(#REF!)),IF(OR(D176="ALI",D176="AIE"),"B",IF(ISBLANK(D176),"","M")),IF(D176="EE",IF(#REF!&gt;=3,IF(#REF!&gt;=5,"A","M"),IF(#REF!=2,IF(#REF!&gt;=16,"A",IF(#REF!&lt;=4,"B","M")),IF(#REF!&lt;=15,"B","M"))),IF(OR(D176="SE",D176="CE"),IF(#REF!&gt;=4,IF(#REF!&gt;=6,"A","M"),IF(#REF!&gt;=2,IF(#REF!&gt;=20,"A",IF(#REF!&lt;=5,"B","M")),IF(#REF!&lt;=19,"B","M"))),IF(OR(D176="ALI",D176="AIE"),IF(#REF!&gt;=6,IF(#REF!&gt;=20,"A","M"),IF(#REF!&gt;=2,IF(#REF!&gt;=51,"A",IF(#REF!&lt;=19,"B","M")),IF(#REF!&lt;=50,"B","M")))))))</f>
        <v>0</v>
      </c>
      <c r="F176" s="86"/>
      <c r="G176" s="86" t="str">
        <f t="shared" si="8"/>
        <v/>
      </c>
      <c r="H176" s="89" t="str">
        <f t="shared" si="10"/>
        <v/>
      </c>
      <c r="I176" s="85"/>
    </row>
    <row r="177" spans="1:9" x14ac:dyDescent="0.35">
      <c r="A177" s="85"/>
      <c r="B177" s="85"/>
      <c r="C177" s="85"/>
      <c r="E177" t="b">
        <f>IF(OR(ISBLANK(#REF!),ISBLANK(#REF!)),IF(OR(D177="ALI",D177="AIE"),"B",IF(ISBLANK(D177),"","M")),IF(D177="EE",IF(#REF!&gt;=3,IF(#REF!&gt;=5,"A","M"),IF(#REF!=2,IF(#REF!&gt;=16,"A",IF(#REF!&lt;=4,"B","M")),IF(#REF!&lt;=15,"B","M"))),IF(OR(D177="SE",D177="CE"),IF(#REF!&gt;=4,IF(#REF!&gt;=6,"A","M"),IF(#REF!&gt;=2,IF(#REF!&gt;=20,"A",IF(#REF!&lt;=5,"B","M")),IF(#REF!&lt;=19,"B","M"))),IF(OR(D177="ALI",D177="AIE"),IF(#REF!&gt;=6,IF(#REF!&gt;=20,"A","M"),IF(#REF!&gt;=2,IF(#REF!&gt;=51,"A",IF(#REF!&lt;=19,"B","M")),IF(#REF!&lt;=50,"B","M")))))))</f>
        <v>0</v>
      </c>
      <c r="F177" s="86"/>
      <c r="G177" s="86" t="str">
        <f t="shared" si="8"/>
        <v/>
      </c>
      <c r="H177" s="89" t="str">
        <f t="shared" si="10"/>
        <v/>
      </c>
      <c r="I177" s="85"/>
    </row>
    <row r="178" spans="1:9" x14ac:dyDescent="0.35">
      <c r="A178" s="85"/>
      <c r="B178" s="85"/>
      <c r="C178" s="85"/>
      <c r="E178" t="b">
        <f>IF(OR(ISBLANK(#REF!),ISBLANK(#REF!)),IF(OR(D178="ALI",D178="AIE"),"B",IF(ISBLANK(D178),"","M")),IF(D178="EE",IF(#REF!&gt;=3,IF(#REF!&gt;=5,"A","M"),IF(#REF!=2,IF(#REF!&gt;=16,"A",IF(#REF!&lt;=4,"B","M")),IF(#REF!&lt;=15,"B","M"))),IF(OR(D178="SE",D178="CE"),IF(#REF!&gt;=4,IF(#REF!&gt;=6,"A","M"),IF(#REF!&gt;=2,IF(#REF!&gt;=20,"A",IF(#REF!&lt;=5,"B","M")),IF(#REF!&lt;=19,"B","M"))),IF(OR(D178="ALI",D178="AIE"),IF(#REF!&gt;=6,IF(#REF!&gt;=20,"A","M"),IF(#REF!&gt;=2,IF(#REF!&gt;=51,"A",IF(#REF!&lt;=19,"B","M")),IF(#REF!&lt;=50,"B","M")))))))</f>
        <v>0</v>
      </c>
      <c r="F178" s="86"/>
      <c r="G178" s="86" t="str">
        <f t="shared" si="8"/>
        <v/>
      </c>
      <c r="H178" s="89" t="str">
        <f t="shared" si="10"/>
        <v/>
      </c>
      <c r="I178" s="85"/>
    </row>
    <row r="179" spans="1:9" x14ac:dyDescent="0.35">
      <c r="A179" s="85"/>
      <c r="B179" s="85"/>
      <c r="C179" s="85"/>
      <c r="E179" t="b">
        <f>IF(OR(ISBLANK(#REF!),ISBLANK(#REF!)),IF(OR(D179="ALI",D179="AIE"),"B",IF(ISBLANK(D179),"","M")),IF(D179="EE",IF(#REF!&gt;=3,IF(#REF!&gt;=5,"A","M"),IF(#REF!=2,IF(#REF!&gt;=16,"A",IF(#REF!&lt;=4,"B","M")),IF(#REF!&lt;=15,"B","M"))),IF(OR(D179="SE",D179="CE"),IF(#REF!&gt;=4,IF(#REF!&gt;=6,"A","M"),IF(#REF!&gt;=2,IF(#REF!&gt;=20,"A",IF(#REF!&lt;=5,"B","M")),IF(#REF!&lt;=19,"B","M"))),IF(OR(D179="ALI",D179="AIE"),IF(#REF!&gt;=6,IF(#REF!&gt;=20,"A","M"),IF(#REF!&gt;=2,IF(#REF!&gt;=51,"A",IF(#REF!&lt;=19,"B","M")),IF(#REF!&lt;=50,"B","M")))))))</f>
        <v>0</v>
      </c>
      <c r="F179" s="86"/>
      <c r="G179" s="86" t="str">
        <f t="shared" si="8"/>
        <v/>
      </c>
      <c r="H179" s="89" t="str">
        <f t="shared" si="10"/>
        <v/>
      </c>
      <c r="I179" s="85"/>
    </row>
    <row r="180" spans="1:9" x14ac:dyDescent="0.35">
      <c r="A180" s="85"/>
      <c r="B180" s="85"/>
      <c r="C180" s="85"/>
      <c r="E180" t="b">
        <f>IF(OR(ISBLANK(#REF!),ISBLANK(#REF!)),IF(OR(D180="ALI",D180="AIE"),"B",IF(ISBLANK(D180),"","M")),IF(D180="EE",IF(#REF!&gt;=3,IF(#REF!&gt;=5,"A","M"),IF(#REF!=2,IF(#REF!&gt;=16,"A",IF(#REF!&lt;=4,"B","M")),IF(#REF!&lt;=15,"B","M"))),IF(OR(D180="SE",D180="CE"),IF(#REF!&gt;=4,IF(#REF!&gt;=6,"A","M"),IF(#REF!&gt;=2,IF(#REF!&gt;=20,"A",IF(#REF!&lt;=5,"B","M")),IF(#REF!&lt;=19,"B","M"))),IF(OR(D180="ALI",D180="AIE"),IF(#REF!&gt;=6,IF(#REF!&gt;=20,"A","M"),IF(#REF!&gt;=2,IF(#REF!&gt;=51,"A",IF(#REF!&lt;=19,"B","M")),IF(#REF!&lt;=50,"B","M")))))))</f>
        <v>0</v>
      </c>
      <c r="F180" s="86"/>
      <c r="G180" s="86" t="str">
        <f t="shared" si="8"/>
        <v/>
      </c>
      <c r="H180" s="89" t="str">
        <f t="shared" si="10"/>
        <v/>
      </c>
      <c r="I180" s="85"/>
    </row>
    <row r="181" spans="1:9" x14ac:dyDescent="0.35">
      <c r="A181" s="85"/>
      <c r="B181" s="85"/>
      <c r="C181" s="85"/>
      <c r="E181" t="b">
        <f>IF(OR(ISBLANK(#REF!),ISBLANK(#REF!)),IF(OR(D181="ALI",D181="AIE"),"B",IF(ISBLANK(D181),"","M")),IF(D181="EE",IF(#REF!&gt;=3,IF(#REF!&gt;=5,"A","M"),IF(#REF!=2,IF(#REF!&gt;=16,"A",IF(#REF!&lt;=4,"B","M")),IF(#REF!&lt;=15,"B","M"))),IF(OR(D181="SE",D181="CE"),IF(#REF!&gt;=4,IF(#REF!&gt;=6,"A","M"),IF(#REF!&gt;=2,IF(#REF!&gt;=20,"A",IF(#REF!&lt;=5,"B","M")),IF(#REF!&lt;=19,"B","M"))),IF(OR(D181="ALI",D181="AIE"),IF(#REF!&gt;=6,IF(#REF!&gt;=20,"A","M"),IF(#REF!&gt;=2,IF(#REF!&gt;=51,"A",IF(#REF!&lt;=19,"B","M")),IF(#REF!&lt;=50,"B","M")))))))</f>
        <v>0</v>
      </c>
      <c r="F181" s="86"/>
      <c r="G181" s="86" t="str">
        <f t="shared" si="8"/>
        <v/>
      </c>
      <c r="H181" s="89" t="str">
        <f t="shared" si="10"/>
        <v/>
      </c>
      <c r="I181" s="85"/>
    </row>
    <row r="182" spans="1:9" x14ac:dyDescent="0.35">
      <c r="A182" s="85"/>
      <c r="B182" s="85"/>
      <c r="C182" s="85"/>
      <c r="E182" t="b">
        <f>IF(OR(ISBLANK(#REF!),ISBLANK(#REF!)),IF(OR(D182="ALI",D182="AIE"),"B",IF(ISBLANK(D182),"","M")),IF(D182="EE",IF(#REF!&gt;=3,IF(#REF!&gt;=5,"A","M"),IF(#REF!=2,IF(#REF!&gt;=16,"A",IF(#REF!&lt;=4,"B","M")),IF(#REF!&lt;=15,"B","M"))),IF(OR(D182="SE",D182="CE"),IF(#REF!&gt;=4,IF(#REF!&gt;=6,"A","M"),IF(#REF!&gt;=2,IF(#REF!&gt;=20,"A",IF(#REF!&lt;=5,"B","M")),IF(#REF!&lt;=19,"B","M"))),IF(OR(D182="ALI",D182="AIE"),IF(#REF!&gt;=6,IF(#REF!&gt;=20,"A","M"),IF(#REF!&gt;=2,IF(#REF!&gt;=51,"A",IF(#REF!&lt;=19,"B","M")),IF(#REF!&lt;=50,"B","M")))))))</f>
        <v>0</v>
      </c>
      <c r="F182" s="86"/>
      <c r="G182" s="86" t="str">
        <f t="shared" si="8"/>
        <v/>
      </c>
      <c r="H182" s="89" t="str">
        <f t="shared" si="10"/>
        <v/>
      </c>
      <c r="I182" s="85"/>
    </row>
    <row r="183" spans="1:9" x14ac:dyDescent="0.35">
      <c r="A183" s="85"/>
      <c r="B183" s="85"/>
      <c r="C183" s="85"/>
      <c r="E183" t="b">
        <f>IF(OR(ISBLANK(#REF!),ISBLANK(#REF!)),IF(OR(D183="ALI",D183="AIE"),"B",IF(ISBLANK(D183),"","M")),IF(D183="EE",IF(#REF!&gt;=3,IF(#REF!&gt;=5,"A","M"),IF(#REF!=2,IF(#REF!&gt;=16,"A",IF(#REF!&lt;=4,"B","M")),IF(#REF!&lt;=15,"B","M"))),IF(OR(D183="SE",D183="CE"),IF(#REF!&gt;=4,IF(#REF!&gt;=6,"A","M"),IF(#REF!&gt;=2,IF(#REF!&gt;=20,"A",IF(#REF!&lt;=5,"B","M")),IF(#REF!&lt;=19,"B","M"))),IF(OR(D183="ALI",D183="AIE"),IF(#REF!&gt;=6,IF(#REF!&gt;=20,"A","M"),IF(#REF!&gt;=2,IF(#REF!&gt;=51,"A",IF(#REF!&lt;=19,"B","M")),IF(#REF!&lt;=50,"B","M")))))))</f>
        <v>0</v>
      </c>
      <c r="F183" s="86"/>
      <c r="G183" s="86" t="str">
        <f t="shared" si="8"/>
        <v/>
      </c>
      <c r="H183" s="89" t="str">
        <f t="shared" si="10"/>
        <v/>
      </c>
      <c r="I183" s="85"/>
    </row>
    <row r="184" spans="1:9" x14ac:dyDescent="0.35">
      <c r="A184" s="85"/>
      <c r="B184" s="85"/>
      <c r="C184" s="85"/>
      <c r="E184" t="b">
        <f>IF(OR(ISBLANK(#REF!),ISBLANK(#REF!)),IF(OR(D184="ALI",D184="AIE"),"B",IF(ISBLANK(D184),"","M")),IF(D184="EE",IF(#REF!&gt;=3,IF(#REF!&gt;=5,"A","M"),IF(#REF!=2,IF(#REF!&gt;=16,"A",IF(#REF!&lt;=4,"B","M")),IF(#REF!&lt;=15,"B","M"))),IF(OR(D184="SE",D184="CE"),IF(#REF!&gt;=4,IF(#REF!&gt;=6,"A","M"),IF(#REF!&gt;=2,IF(#REF!&gt;=20,"A",IF(#REF!&lt;=5,"B","M")),IF(#REF!&lt;=19,"B","M"))),IF(OR(D184="ALI",D184="AIE"),IF(#REF!&gt;=6,IF(#REF!&gt;=20,"A","M"),IF(#REF!&gt;=2,IF(#REF!&gt;=51,"A",IF(#REF!&lt;=19,"B","M")),IF(#REF!&lt;=50,"B","M")))))))</f>
        <v>0</v>
      </c>
      <c r="F184" s="86"/>
      <c r="G184" s="86" t="str">
        <f t="shared" si="8"/>
        <v/>
      </c>
      <c r="H184" s="89" t="str">
        <f t="shared" si="10"/>
        <v/>
      </c>
      <c r="I184" s="85"/>
    </row>
    <row r="185" spans="1:9" x14ac:dyDescent="0.35">
      <c r="A185" s="85"/>
      <c r="B185" s="85"/>
      <c r="C185" s="85"/>
      <c r="E185" t="b">
        <f>IF(OR(ISBLANK(#REF!),ISBLANK(#REF!)),IF(OR(D185="ALI",D185="AIE"),"B",IF(ISBLANK(D185),"","M")),IF(D185="EE",IF(#REF!&gt;=3,IF(#REF!&gt;=5,"A","M"),IF(#REF!=2,IF(#REF!&gt;=16,"A",IF(#REF!&lt;=4,"B","M")),IF(#REF!&lt;=15,"B","M"))),IF(OR(D185="SE",D185="CE"),IF(#REF!&gt;=4,IF(#REF!&gt;=6,"A","M"),IF(#REF!&gt;=2,IF(#REF!&gt;=20,"A",IF(#REF!&lt;=5,"B","M")),IF(#REF!&lt;=19,"B","M"))),IF(OR(D185="ALI",D185="AIE"),IF(#REF!&gt;=6,IF(#REF!&gt;=20,"A","M"),IF(#REF!&gt;=2,IF(#REF!&gt;=51,"A",IF(#REF!&lt;=19,"B","M")),IF(#REF!&lt;=50,"B","M")))))))</f>
        <v>0</v>
      </c>
      <c r="F185" s="86"/>
      <c r="G185" s="86" t="str">
        <f t="shared" si="8"/>
        <v/>
      </c>
      <c r="H185" s="89" t="str">
        <f t="shared" si="10"/>
        <v/>
      </c>
      <c r="I185" s="85"/>
    </row>
    <row r="186" spans="1:9" x14ac:dyDescent="0.35">
      <c r="A186" s="85"/>
      <c r="B186" s="85"/>
      <c r="C186" s="85"/>
      <c r="E186" t="b">
        <f>IF(OR(ISBLANK(#REF!),ISBLANK(#REF!)),IF(OR(D186="ALI",D186="AIE"),"B",IF(ISBLANK(D186),"","M")),IF(D186="EE",IF(#REF!&gt;=3,IF(#REF!&gt;=5,"A","M"),IF(#REF!=2,IF(#REF!&gt;=16,"A",IF(#REF!&lt;=4,"B","M")),IF(#REF!&lt;=15,"B","M"))),IF(OR(D186="SE",D186="CE"),IF(#REF!&gt;=4,IF(#REF!&gt;=6,"A","M"),IF(#REF!&gt;=2,IF(#REF!&gt;=20,"A",IF(#REF!&lt;=5,"B","M")),IF(#REF!&lt;=19,"B","M"))),IF(OR(D186="ALI",D186="AIE"),IF(#REF!&gt;=6,IF(#REF!&gt;=20,"A","M"),IF(#REF!&gt;=2,IF(#REF!&gt;=51,"A",IF(#REF!&lt;=19,"B","M")),IF(#REF!&lt;=50,"B","M")))))))</f>
        <v>0</v>
      </c>
      <c r="F186" s="86"/>
      <c r="G186" s="86" t="str">
        <f t="shared" si="8"/>
        <v/>
      </c>
      <c r="H186" s="89" t="str">
        <f t="shared" si="10"/>
        <v/>
      </c>
      <c r="I186" s="85"/>
    </row>
    <row r="187" spans="1:9" x14ac:dyDescent="0.35">
      <c r="A187" s="85"/>
      <c r="B187" s="85"/>
      <c r="C187" s="85"/>
      <c r="E187" t="b">
        <f>IF(OR(ISBLANK(#REF!),ISBLANK(#REF!)),IF(OR(D187="ALI",D187="AIE"),"B",IF(ISBLANK(D187),"","M")),IF(D187="EE",IF(#REF!&gt;=3,IF(#REF!&gt;=5,"A","M"),IF(#REF!=2,IF(#REF!&gt;=16,"A",IF(#REF!&lt;=4,"B","M")),IF(#REF!&lt;=15,"B","M"))),IF(OR(D187="SE",D187="CE"),IF(#REF!&gt;=4,IF(#REF!&gt;=6,"A","M"),IF(#REF!&gt;=2,IF(#REF!&gt;=20,"A",IF(#REF!&lt;=5,"B","M")),IF(#REF!&lt;=19,"B","M"))),IF(OR(D187="ALI",D187="AIE"),IF(#REF!&gt;=6,IF(#REF!&gt;=20,"A","M"),IF(#REF!&gt;=2,IF(#REF!&gt;=51,"A",IF(#REF!&lt;=19,"B","M")),IF(#REF!&lt;=50,"B","M")))))))</f>
        <v>0</v>
      </c>
      <c r="F187" s="86"/>
      <c r="G187" s="86" t="str">
        <f t="shared" si="8"/>
        <v/>
      </c>
      <c r="H187" s="89" t="str">
        <f t="shared" si="10"/>
        <v/>
      </c>
      <c r="I187" s="85"/>
    </row>
    <row r="188" spans="1:9" x14ac:dyDescent="0.35">
      <c r="A188" s="85"/>
      <c r="B188" s="85"/>
      <c r="C188" s="85"/>
      <c r="E188" t="b">
        <f>IF(OR(ISBLANK(#REF!),ISBLANK(#REF!)),IF(OR(D188="ALI",D188="AIE"),"B",IF(ISBLANK(D188),"","M")),IF(D188="EE",IF(#REF!&gt;=3,IF(#REF!&gt;=5,"A","M"),IF(#REF!=2,IF(#REF!&gt;=16,"A",IF(#REF!&lt;=4,"B","M")),IF(#REF!&lt;=15,"B","M"))),IF(OR(D188="SE",D188="CE"),IF(#REF!&gt;=4,IF(#REF!&gt;=6,"A","M"),IF(#REF!&gt;=2,IF(#REF!&gt;=20,"A",IF(#REF!&lt;=5,"B","M")),IF(#REF!&lt;=19,"B","M"))),IF(OR(D188="ALI",D188="AIE"),IF(#REF!&gt;=6,IF(#REF!&gt;=20,"A","M"),IF(#REF!&gt;=2,IF(#REF!&gt;=51,"A",IF(#REF!&lt;=19,"B","M")),IF(#REF!&lt;=50,"B","M")))))))</f>
        <v>0</v>
      </c>
      <c r="F188" s="86"/>
      <c r="G188" s="86" t="str">
        <f t="shared" si="8"/>
        <v/>
      </c>
      <c r="H188" s="89" t="str">
        <f t="shared" si="10"/>
        <v/>
      </c>
      <c r="I188" s="85"/>
    </row>
    <row r="189" spans="1:9" x14ac:dyDescent="0.35">
      <c r="A189" s="85"/>
      <c r="B189" s="85"/>
      <c r="C189" s="85"/>
      <c r="E189" t="b">
        <f>IF(OR(ISBLANK(#REF!),ISBLANK(#REF!)),IF(OR(D189="ALI",D189="AIE"),"B",IF(ISBLANK(D189),"","M")),IF(D189="EE",IF(#REF!&gt;=3,IF(#REF!&gt;=5,"A","M"),IF(#REF!=2,IF(#REF!&gt;=16,"A",IF(#REF!&lt;=4,"B","M")),IF(#REF!&lt;=15,"B","M"))),IF(OR(D189="SE",D189="CE"),IF(#REF!&gt;=4,IF(#REF!&gt;=6,"A","M"),IF(#REF!&gt;=2,IF(#REF!&gt;=20,"A",IF(#REF!&lt;=5,"B","M")),IF(#REF!&lt;=19,"B","M"))),IF(OR(D189="ALI",D189="AIE"),IF(#REF!&gt;=6,IF(#REF!&gt;=20,"A","M"),IF(#REF!&gt;=2,IF(#REF!&gt;=51,"A",IF(#REF!&lt;=19,"B","M")),IF(#REF!&lt;=50,"B","M")))))))</f>
        <v>0</v>
      </c>
      <c r="F189" s="86"/>
      <c r="G189" s="86" t="str">
        <f t="shared" si="8"/>
        <v/>
      </c>
      <c r="H189" s="89" t="str">
        <f t="shared" si="10"/>
        <v/>
      </c>
      <c r="I189" s="85"/>
    </row>
    <row r="190" spans="1:9" x14ac:dyDescent="0.35">
      <c r="A190" s="85"/>
      <c r="B190" s="85"/>
      <c r="C190" s="85"/>
      <c r="E190" t="b">
        <f>IF(OR(ISBLANK(#REF!),ISBLANK(#REF!)),IF(OR(D190="ALI",D190="AIE"),"B",IF(ISBLANK(D190),"","M")),IF(D190="EE",IF(#REF!&gt;=3,IF(#REF!&gt;=5,"A","M"),IF(#REF!=2,IF(#REF!&gt;=16,"A",IF(#REF!&lt;=4,"B","M")),IF(#REF!&lt;=15,"B","M"))),IF(OR(D190="SE",D190="CE"),IF(#REF!&gt;=4,IF(#REF!&gt;=6,"A","M"),IF(#REF!&gt;=2,IF(#REF!&gt;=20,"A",IF(#REF!&lt;=5,"B","M")),IF(#REF!&lt;=19,"B","M"))),IF(OR(D190="ALI",D190="AIE"),IF(#REF!&gt;=6,IF(#REF!&gt;=20,"A","M"),IF(#REF!&gt;=2,IF(#REF!&gt;=51,"A",IF(#REF!&lt;=19,"B","M")),IF(#REF!&lt;=50,"B","M")))))))</f>
        <v>0</v>
      </c>
      <c r="F190" s="86"/>
      <c r="G190" s="86" t="str">
        <f t="shared" si="8"/>
        <v/>
      </c>
      <c r="H190" s="89" t="str">
        <f t="shared" si="10"/>
        <v/>
      </c>
      <c r="I190" s="85"/>
    </row>
    <row r="191" spans="1:9" x14ac:dyDescent="0.35">
      <c r="A191" s="85"/>
      <c r="B191" s="85"/>
      <c r="C191" s="85"/>
      <c r="E191" t="b">
        <f>IF(OR(ISBLANK(#REF!),ISBLANK(#REF!)),IF(OR(D191="ALI",D191="AIE"),"B",IF(ISBLANK(D191),"","M")),IF(D191="EE",IF(#REF!&gt;=3,IF(#REF!&gt;=5,"A","M"),IF(#REF!=2,IF(#REF!&gt;=16,"A",IF(#REF!&lt;=4,"B","M")),IF(#REF!&lt;=15,"B","M"))),IF(OR(D191="SE",D191="CE"),IF(#REF!&gt;=4,IF(#REF!&gt;=6,"A","M"),IF(#REF!&gt;=2,IF(#REF!&gt;=20,"A",IF(#REF!&lt;=5,"B","M")),IF(#REF!&lt;=19,"B","M"))),IF(OR(D191="ALI",D191="AIE"),IF(#REF!&gt;=6,IF(#REF!&gt;=20,"A","M"),IF(#REF!&gt;=2,IF(#REF!&gt;=51,"A",IF(#REF!&lt;=19,"B","M")),IF(#REF!&lt;=50,"B","M")))))))</f>
        <v>0</v>
      </c>
      <c r="F191" s="86"/>
      <c r="G191" s="86" t="str">
        <f t="shared" si="8"/>
        <v/>
      </c>
      <c r="H191" s="89" t="str">
        <f t="shared" si="10"/>
        <v/>
      </c>
      <c r="I191" s="85"/>
    </row>
    <row r="192" spans="1:9" x14ac:dyDescent="0.35">
      <c r="A192" s="85"/>
      <c r="B192" s="85"/>
      <c r="C192" s="85"/>
      <c r="E192" t="b">
        <f>IF(OR(ISBLANK(#REF!),ISBLANK(#REF!)),IF(OR(D192="ALI",D192="AIE"),"B",IF(ISBLANK(D192),"","M")),IF(D192="EE",IF(#REF!&gt;=3,IF(#REF!&gt;=5,"A","M"),IF(#REF!=2,IF(#REF!&gt;=16,"A",IF(#REF!&lt;=4,"B","M")),IF(#REF!&lt;=15,"B","M"))),IF(OR(D192="SE",D192="CE"),IF(#REF!&gt;=4,IF(#REF!&gt;=6,"A","M"),IF(#REF!&gt;=2,IF(#REF!&gt;=20,"A",IF(#REF!&lt;=5,"B","M")),IF(#REF!&lt;=19,"B","M"))),IF(OR(D192="ALI",D192="AIE"),IF(#REF!&gt;=6,IF(#REF!&gt;=20,"A","M"),IF(#REF!&gt;=2,IF(#REF!&gt;=51,"A",IF(#REF!&lt;=19,"B","M")),IF(#REF!&lt;=50,"B","M")))))))</f>
        <v>0</v>
      </c>
      <c r="F192" s="86"/>
      <c r="G192" s="86" t="str">
        <f t="shared" si="8"/>
        <v/>
      </c>
      <c r="H192" s="89" t="str">
        <f t="shared" si="10"/>
        <v/>
      </c>
      <c r="I192" s="85"/>
    </row>
    <row r="193" spans="1:9" x14ac:dyDescent="0.35">
      <c r="A193" s="85"/>
      <c r="B193" s="85"/>
      <c r="C193" s="85"/>
      <c r="E193" t="b">
        <f>IF(OR(ISBLANK(#REF!),ISBLANK(#REF!)),IF(OR(D193="ALI",D193="AIE"),"B",IF(ISBLANK(D193),"","M")),IF(D193="EE",IF(#REF!&gt;=3,IF(#REF!&gt;=5,"A","M"),IF(#REF!=2,IF(#REF!&gt;=16,"A",IF(#REF!&lt;=4,"B","M")),IF(#REF!&lt;=15,"B","M"))),IF(OR(D193="SE",D193="CE"),IF(#REF!&gt;=4,IF(#REF!&gt;=6,"A","M"),IF(#REF!&gt;=2,IF(#REF!&gt;=20,"A",IF(#REF!&lt;=5,"B","M")),IF(#REF!&lt;=19,"B","M"))),IF(OR(D193="ALI",D193="AIE"),IF(#REF!&gt;=6,IF(#REF!&gt;=20,"A","M"),IF(#REF!&gt;=2,IF(#REF!&gt;=51,"A",IF(#REF!&lt;=19,"B","M")),IF(#REF!&lt;=50,"B","M")))))))</f>
        <v>0</v>
      </c>
      <c r="F193" s="86"/>
      <c r="G193" s="86" t="str">
        <f t="shared" ref="G193:G256" si="11">IF(ISBLANK(D193),"",IF(D193="ALI",IF(E193="B",7,IF(E193="M",10,15)),IF(D193="AIE",IF(E193="B",5,IF(E193="M",7,10)),IF(D193="SE",IF(E193="B",4,IF(E193="M",5,7)),IF(OR(D193="EE",D193="CE"),IF(E193="B",3,IF(E193="M",4,6)))))))</f>
        <v/>
      </c>
      <c r="H193" s="89" t="str">
        <f t="shared" ref="H193:H224" si="12">IF(F193="","",F193*G193)</f>
        <v/>
      </c>
      <c r="I193" s="85"/>
    </row>
    <row r="194" spans="1:9" x14ac:dyDescent="0.35">
      <c r="A194" s="85"/>
      <c r="B194" s="85"/>
      <c r="C194" s="85"/>
      <c r="E194" t="b">
        <f>IF(OR(ISBLANK(#REF!),ISBLANK(#REF!)),IF(OR(D194="ALI",D194="AIE"),"B",IF(ISBLANK(D194),"","M")),IF(D194="EE",IF(#REF!&gt;=3,IF(#REF!&gt;=5,"A","M"),IF(#REF!=2,IF(#REF!&gt;=16,"A",IF(#REF!&lt;=4,"B","M")),IF(#REF!&lt;=15,"B","M"))),IF(OR(D194="SE",D194="CE"),IF(#REF!&gt;=4,IF(#REF!&gt;=6,"A","M"),IF(#REF!&gt;=2,IF(#REF!&gt;=20,"A",IF(#REF!&lt;=5,"B","M")),IF(#REF!&lt;=19,"B","M"))),IF(OR(D194="ALI",D194="AIE"),IF(#REF!&gt;=6,IF(#REF!&gt;=20,"A","M"),IF(#REF!&gt;=2,IF(#REF!&gt;=51,"A",IF(#REF!&lt;=19,"B","M")),IF(#REF!&lt;=50,"B","M")))))))</f>
        <v>0</v>
      </c>
      <c r="F194" s="86"/>
      <c r="G194" s="86" t="str">
        <f t="shared" si="11"/>
        <v/>
      </c>
      <c r="H194" s="89" t="str">
        <f t="shared" si="12"/>
        <v/>
      </c>
      <c r="I194" s="85"/>
    </row>
    <row r="195" spans="1:9" x14ac:dyDescent="0.35">
      <c r="A195" s="85"/>
      <c r="B195" s="85"/>
      <c r="C195" s="85"/>
      <c r="E195" t="b">
        <f>IF(OR(ISBLANK(#REF!),ISBLANK(#REF!)),IF(OR(D195="ALI",D195="AIE"),"B",IF(ISBLANK(D195),"","M")),IF(D195="EE",IF(#REF!&gt;=3,IF(#REF!&gt;=5,"A","M"),IF(#REF!=2,IF(#REF!&gt;=16,"A",IF(#REF!&lt;=4,"B","M")),IF(#REF!&lt;=15,"B","M"))),IF(OR(D195="SE",D195="CE"),IF(#REF!&gt;=4,IF(#REF!&gt;=6,"A","M"),IF(#REF!&gt;=2,IF(#REF!&gt;=20,"A",IF(#REF!&lt;=5,"B","M")),IF(#REF!&lt;=19,"B","M"))),IF(OR(D195="ALI",D195="AIE"),IF(#REF!&gt;=6,IF(#REF!&gt;=20,"A","M"),IF(#REF!&gt;=2,IF(#REF!&gt;=51,"A",IF(#REF!&lt;=19,"B","M")),IF(#REF!&lt;=50,"B","M")))))))</f>
        <v>0</v>
      </c>
      <c r="F195" s="86"/>
      <c r="G195" s="86" t="str">
        <f t="shared" si="11"/>
        <v/>
      </c>
      <c r="H195" s="89" t="str">
        <f t="shared" si="12"/>
        <v/>
      </c>
      <c r="I195" s="85"/>
    </row>
    <row r="196" spans="1:9" x14ac:dyDescent="0.35">
      <c r="A196" s="85"/>
      <c r="B196" s="85"/>
      <c r="C196" s="85"/>
      <c r="E196" t="b">
        <f>IF(OR(ISBLANK(#REF!),ISBLANK(#REF!)),IF(OR(D196="ALI",D196="AIE"),"B",IF(ISBLANK(D196),"","M")),IF(D196="EE",IF(#REF!&gt;=3,IF(#REF!&gt;=5,"A","M"),IF(#REF!=2,IF(#REF!&gt;=16,"A",IF(#REF!&lt;=4,"B","M")),IF(#REF!&lt;=15,"B","M"))),IF(OR(D196="SE",D196="CE"),IF(#REF!&gt;=4,IF(#REF!&gt;=6,"A","M"),IF(#REF!&gt;=2,IF(#REF!&gt;=20,"A",IF(#REF!&lt;=5,"B","M")),IF(#REF!&lt;=19,"B","M"))),IF(OR(D196="ALI",D196="AIE"),IF(#REF!&gt;=6,IF(#REF!&gt;=20,"A","M"),IF(#REF!&gt;=2,IF(#REF!&gt;=51,"A",IF(#REF!&lt;=19,"B","M")),IF(#REF!&lt;=50,"B","M")))))))</f>
        <v>0</v>
      </c>
      <c r="F196" s="86"/>
      <c r="G196" s="86" t="str">
        <f t="shared" si="11"/>
        <v/>
      </c>
      <c r="H196" s="89" t="str">
        <f t="shared" si="12"/>
        <v/>
      </c>
      <c r="I196" s="85"/>
    </row>
    <row r="197" spans="1:9" x14ac:dyDescent="0.35">
      <c r="A197" s="85"/>
      <c r="B197" s="85"/>
      <c r="C197" s="85"/>
      <c r="E197" t="b">
        <f>IF(OR(ISBLANK(#REF!),ISBLANK(#REF!)),IF(OR(D197="ALI",D197="AIE"),"B",IF(ISBLANK(D197),"","M")),IF(D197="EE",IF(#REF!&gt;=3,IF(#REF!&gt;=5,"A","M"),IF(#REF!=2,IF(#REF!&gt;=16,"A",IF(#REF!&lt;=4,"B","M")),IF(#REF!&lt;=15,"B","M"))),IF(OR(D197="SE",D197="CE"),IF(#REF!&gt;=4,IF(#REF!&gt;=6,"A","M"),IF(#REF!&gt;=2,IF(#REF!&gt;=20,"A",IF(#REF!&lt;=5,"B","M")),IF(#REF!&lt;=19,"B","M"))),IF(OR(D197="ALI",D197="AIE"),IF(#REF!&gt;=6,IF(#REF!&gt;=20,"A","M"),IF(#REF!&gt;=2,IF(#REF!&gt;=51,"A",IF(#REF!&lt;=19,"B","M")),IF(#REF!&lt;=50,"B","M")))))))</f>
        <v>0</v>
      </c>
      <c r="F197" s="86"/>
      <c r="G197" s="86" t="str">
        <f t="shared" si="11"/>
        <v/>
      </c>
      <c r="H197" s="89" t="str">
        <f t="shared" si="12"/>
        <v/>
      </c>
      <c r="I197" s="85"/>
    </row>
    <row r="198" spans="1:9" x14ac:dyDescent="0.35">
      <c r="A198" s="85"/>
      <c r="B198" s="85"/>
      <c r="C198" s="85"/>
      <c r="E198" t="b">
        <f>IF(OR(ISBLANK(#REF!),ISBLANK(#REF!)),IF(OR(D198="ALI",D198="AIE"),"B",IF(ISBLANK(D198),"","M")),IF(D198="EE",IF(#REF!&gt;=3,IF(#REF!&gt;=5,"A","M"),IF(#REF!=2,IF(#REF!&gt;=16,"A",IF(#REF!&lt;=4,"B","M")),IF(#REF!&lt;=15,"B","M"))),IF(OR(D198="SE",D198="CE"),IF(#REF!&gt;=4,IF(#REF!&gt;=6,"A","M"),IF(#REF!&gt;=2,IF(#REF!&gt;=20,"A",IF(#REF!&lt;=5,"B","M")),IF(#REF!&lt;=19,"B","M"))),IF(OR(D198="ALI",D198="AIE"),IF(#REF!&gt;=6,IF(#REF!&gt;=20,"A","M"),IF(#REF!&gt;=2,IF(#REF!&gt;=51,"A",IF(#REF!&lt;=19,"B","M")),IF(#REF!&lt;=50,"B","M")))))))</f>
        <v>0</v>
      </c>
      <c r="F198" s="86"/>
      <c r="G198" s="86" t="str">
        <f t="shared" si="11"/>
        <v/>
      </c>
      <c r="H198" s="89" t="str">
        <f t="shared" si="12"/>
        <v/>
      </c>
      <c r="I198" s="85"/>
    </row>
    <row r="199" spans="1:9" x14ac:dyDescent="0.35">
      <c r="A199" s="85"/>
      <c r="B199" s="85"/>
      <c r="C199" s="85"/>
      <c r="E199" t="b">
        <f>IF(OR(ISBLANK(#REF!),ISBLANK(#REF!)),IF(OR(D199="ALI",D199="AIE"),"B",IF(ISBLANK(D199),"","M")),IF(D199="EE",IF(#REF!&gt;=3,IF(#REF!&gt;=5,"A","M"),IF(#REF!=2,IF(#REF!&gt;=16,"A",IF(#REF!&lt;=4,"B","M")),IF(#REF!&lt;=15,"B","M"))),IF(OR(D199="SE",D199="CE"),IF(#REF!&gt;=4,IF(#REF!&gt;=6,"A","M"),IF(#REF!&gt;=2,IF(#REF!&gt;=20,"A",IF(#REF!&lt;=5,"B","M")),IF(#REF!&lt;=19,"B","M"))),IF(OR(D199="ALI",D199="AIE"),IF(#REF!&gt;=6,IF(#REF!&gt;=20,"A","M"),IF(#REF!&gt;=2,IF(#REF!&gt;=51,"A",IF(#REF!&lt;=19,"B","M")),IF(#REF!&lt;=50,"B","M")))))))</f>
        <v>0</v>
      </c>
      <c r="F199" s="86"/>
      <c r="G199" s="86" t="str">
        <f t="shared" si="11"/>
        <v/>
      </c>
      <c r="H199" s="89" t="str">
        <f t="shared" si="12"/>
        <v/>
      </c>
      <c r="I199" s="85"/>
    </row>
    <row r="200" spans="1:9" x14ac:dyDescent="0.35">
      <c r="A200" s="85"/>
      <c r="B200" s="85"/>
      <c r="C200" s="85"/>
      <c r="E200" t="b">
        <f>IF(OR(ISBLANK(#REF!),ISBLANK(#REF!)),IF(OR(D200="ALI",D200="AIE"),"B",IF(ISBLANK(D200),"","M")),IF(D200="EE",IF(#REF!&gt;=3,IF(#REF!&gt;=5,"A","M"),IF(#REF!=2,IF(#REF!&gt;=16,"A",IF(#REF!&lt;=4,"B","M")),IF(#REF!&lt;=15,"B","M"))),IF(OR(D200="SE",D200="CE"),IF(#REF!&gt;=4,IF(#REF!&gt;=6,"A","M"),IF(#REF!&gt;=2,IF(#REF!&gt;=20,"A",IF(#REF!&lt;=5,"B","M")),IF(#REF!&lt;=19,"B","M"))),IF(OR(D200="ALI",D200="AIE"),IF(#REF!&gt;=6,IF(#REF!&gt;=20,"A","M"),IF(#REF!&gt;=2,IF(#REF!&gt;=51,"A",IF(#REF!&lt;=19,"B","M")),IF(#REF!&lt;=50,"B","M")))))))</f>
        <v>0</v>
      </c>
      <c r="F200" s="86"/>
      <c r="G200" s="86" t="str">
        <f t="shared" si="11"/>
        <v/>
      </c>
      <c r="H200" s="89" t="str">
        <f t="shared" si="12"/>
        <v/>
      </c>
      <c r="I200" s="85"/>
    </row>
    <row r="201" spans="1:9" x14ac:dyDescent="0.35">
      <c r="A201" s="85"/>
      <c r="B201" s="85"/>
      <c r="C201" s="85"/>
      <c r="E201" t="b">
        <f>IF(OR(ISBLANK(#REF!),ISBLANK(#REF!)),IF(OR(D201="ALI",D201="AIE"),"B",IF(ISBLANK(D201),"","M")),IF(D201="EE",IF(#REF!&gt;=3,IF(#REF!&gt;=5,"A","M"),IF(#REF!=2,IF(#REF!&gt;=16,"A",IF(#REF!&lt;=4,"B","M")),IF(#REF!&lt;=15,"B","M"))),IF(OR(D201="SE",D201="CE"),IF(#REF!&gt;=4,IF(#REF!&gt;=6,"A","M"),IF(#REF!&gt;=2,IF(#REF!&gt;=20,"A",IF(#REF!&lt;=5,"B","M")),IF(#REF!&lt;=19,"B","M"))),IF(OR(D201="ALI",D201="AIE"),IF(#REF!&gt;=6,IF(#REF!&gt;=20,"A","M"),IF(#REF!&gt;=2,IF(#REF!&gt;=51,"A",IF(#REF!&lt;=19,"B","M")),IF(#REF!&lt;=50,"B","M")))))))</f>
        <v>0</v>
      </c>
      <c r="F201" s="86"/>
      <c r="G201" s="86" t="str">
        <f t="shared" si="11"/>
        <v/>
      </c>
      <c r="H201" s="89" t="str">
        <f t="shared" si="12"/>
        <v/>
      </c>
      <c r="I201" s="85"/>
    </row>
    <row r="202" spans="1:9" x14ac:dyDescent="0.35">
      <c r="A202" s="85"/>
      <c r="B202" s="85"/>
      <c r="C202" s="85"/>
      <c r="E202" t="b">
        <f>IF(OR(ISBLANK(#REF!),ISBLANK(#REF!)),IF(OR(D202="ALI",D202="AIE"),"B",IF(ISBLANK(D202),"","M")),IF(D202="EE",IF(#REF!&gt;=3,IF(#REF!&gt;=5,"A","M"),IF(#REF!=2,IF(#REF!&gt;=16,"A",IF(#REF!&lt;=4,"B","M")),IF(#REF!&lt;=15,"B","M"))),IF(OR(D202="SE",D202="CE"),IF(#REF!&gt;=4,IF(#REF!&gt;=6,"A","M"),IF(#REF!&gt;=2,IF(#REF!&gt;=20,"A",IF(#REF!&lt;=5,"B","M")),IF(#REF!&lt;=19,"B","M"))),IF(OR(D202="ALI",D202="AIE"),IF(#REF!&gt;=6,IF(#REF!&gt;=20,"A","M"),IF(#REF!&gt;=2,IF(#REF!&gt;=51,"A",IF(#REF!&lt;=19,"B","M")),IF(#REF!&lt;=50,"B","M")))))))</f>
        <v>0</v>
      </c>
      <c r="F202" s="86"/>
      <c r="G202" s="86" t="str">
        <f t="shared" si="11"/>
        <v/>
      </c>
      <c r="H202" s="89" t="str">
        <f t="shared" si="12"/>
        <v/>
      </c>
      <c r="I202" s="85"/>
    </row>
    <row r="203" spans="1:9" x14ac:dyDescent="0.35">
      <c r="A203" s="85"/>
      <c r="B203" s="85"/>
      <c r="C203" s="85"/>
      <c r="E203" t="b">
        <f>IF(OR(ISBLANK(#REF!),ISBLANK(#REF!)),IF(OR(D203="ALI",D203="AIE"),"B",IF(ISBLANK(D203),"","M")),IF(D203="EE",IF(#REF!&gt;=3,IF(#REF!&gt;=5,"A","M"),IF(#REF!=2,IF(#REF!&gt;=16,"A",IF(#REF!&lt;=4,"B","M")),IF(#REF!&lt;=15,"B","M"))),IF(OR(D203="SE",D203="CE"),IF(#REF!&gt;=4,IF(#REF!&gt;=6,"A","M"),IF(#REF!&gt;=2,IF(#REF!&gt;=20,"A",IF(#REF!&lt;=5,"B","M")),IF(#REF!&lt;=19,"B","M"))),IF(OR(D203="ALI",D203="AIE"),IF(#REF!&gt;=6,IF(#REF!&gt;=20,"A","M"),IF(#REF!&gt;=2,IF(#REF!&gt;=51,"A",IF(#REF!&lt;=19,"B","M")),IF(#REF!&lt;=50,"B","M")))))))</f>
        <v>0</v>
      </c>
      <c r="F203" s="86"/>
      <c r="G203" s="86" t="str">
        <f t="shared" si="11"/>
        <v/>
      </c>
      <c r="H203" s="89" t="str">
        <f t="shared" si="12"/>
        <v/>
      </c>
      <c r="I203" s="85"/>
    </row>
    <row r="204" spans="1:9" x14ac:dyDescent="0.35">
      <c r="A204" s="85"/>
      <c r="B204" s="85"/>
      <c r="C204" s="85"/>
      <c r="E204" t="b">
        <f>IF(OR(ISBLANK(#REF!),ISBLANK(#REF!)),IF(OR(D204="ALI",D204="AIE"),"B",IF(ISBLANK(D204),"","M")),IF(D204="EE",IF(#REF!&gt;=3,IF(#REF!&gt;=5,"A","M"),IF(#REF!=2,IF(#REF!&gt;=16,"A",IF(#REF!&lt;=4,"B","M")),IF(#REF!&lt;=15,"B","M"))),IF(OR(D204="SE",D204="CE"),IF(#REF!&gt;=4,IF(#REF!&gt;=6,"A","M"),IF(#REF!&gt;=2,IF(#REF!&gt;=20,"A",IF(#REF!&lt;=5,"B","M")),IF(#REF!&lt;=19,"B","M"))),IF(OR(D204="ALI",D204="AIE"),IF(#REF!&gt;=6,IF(#REF!&gt;=20,"A","M"),IF(#REF!&gt;=2,IF(#REF!&gt;=51,"A",IF(#REF!&lt;=19,"B","M")),IF(#REF!&lt;=50,"B","M")))))))</f>
        <v>0</v>
      </c>
      <c r="F204" s="86"/>
      <c r="G204" s="86" t="str">
        <f t="shared" si="11"/>
        <v/>
      </c>
      <c r="H204" s="89" t="str">
        <f t="shared" si="12"/>
        <v/>
      </c>
      <c r="I204" s="85"/>
    </row>
    <row r="205" spans="1:9" x14ac:dyDescent="0.35">
      <c r="A205" s="85"/>
      <c r="B205" s="85"/>
      <c r="C205" s="85"/>
      <c r="E205" t="b">
        <f>IF(OR(ISBLANK(#REF!),ISBLANK(#REF!)),IF(OR(D205="ALI",D205="AIE"),"B",IF(ISBLANK(D205),"","M")),IF(D205="EE",IF(#REF!&gt;=3,IF(#REF!&gt;=5,"A","M"),IF(#REF!=2,IF(#REF!&gt;=16,"A",IF(#REF!&lt;=4,"B","M")),IF(#REF!&lt;=15,"B","M"))),IF(OR(D205="SE",D205="CE"),IF(#REF!&gt;=4,IF(#REF!&gt;=6,"A","M"),IF(#REF!&gt;=2,IF(#REF!&gt;=20,"A",IF(#REF!&lt;=5,"B","M")),IF(#REF!&lt;=19,"B","M"))),IF(OR(D205="ALI",D205="AIE"),IF(#REF!&gt;=6,IF(#REF!&gt;=20,"A","M"),IF(#REF!&gt;=2,IF(#REF!&gt;=51,"A",IF(#REF!&lt;=19,"B","M")),IF(#REF!&lt;=50,"B","M")))))))</f>
        <v>0</v>
      </c>
      <c r="F205" s="86"/>
      <c r="G205" s="86" t="str">
        <f t="shared" si="11"/>
        <v/>
      </c>
      <c r="H205" s="89" t="str">
        <f t="shared" si="12"/>
        <v/>
      </c>
      <c r="I205" s="85"/>
    </row>
    <row r="206" spans="1:9" x14ac:dyDescent="0.35">
      <c r="A206" s="85"/>
      <c r="B206" s="85"/>
      <c r="C206" s="85"/>
      <c r="E206" t="b">
        <f>IF(OR(ISBLANK(#REF!),ISBLANK(#REF!)),IF(OR(D206="ALI",D206="AIE"),"B",IF(ISBLANK(D206),"","M")),IF(D206="EE",IF(#REF!&gt;=3,IF(#REF!&gt;=5,"A","M"),IF(#REF!=2,IF(#REF!&gt;=16,"A",IF(#REF!&lt;=4,"B","M")),IF(#REF!&lt;=15,"B","M"))),IF(OR(D206="SE",D206="CE"),IF(#REF!&gt;=4,IF(#REF!&gt;=6,"A","M"),IF(#REF!&gt;=2,IF(#REF!&gt;=20,"A",IF(#REF!&lt;=5,"B","M")),IF(#REF!&lt;=19,"B","M"))),IF(OR(D206="ALI",D206="AIE"),IF(#REF!&gt;=6,IF(#REF!&gt;=20,"A","M"),IF(#REF!&gt;=2,IF(#REF!&gt;=51,"A",IF(#REF!&lt;=19,"B","M")),IF(#REF!&lt;=50,"B","M")))))))</f>
        <v>0</v>
      </c>
      <c r="F206" s="86"/>
      <c r="G206" s="86" t="str">
        <f t="shared" si="11"/>
        <v/>
      </c>
      <c r="H206" s="89" t="str">
        <f t="shared" si="12"/>
        <v/>
      </c>
      <c r="I206" s="85"/>
    </row>
    <row r="207" spans="1:9" x14ac:dyDescent="0.35">
      <c r="A207" s="85"/>
      <c r="B207" s="85"/>
      <c r="C207" s="85"/>
      <c r="E207" t="b">
        <f>IF(OR(ISBLANK(#REF!),ISBLANK(#REF!)),IF(OR(D207="ALI",D207="AIE"),"B",IF(ISBLANK(D207),"","M")),IF(D207="EE",IF(#REF!&gt;=3,IF(#REF!&gt;=5,"A","M"),IF(#REF!=2,IF(#REF!&gt;=16,"A",IF(#REF!&lt;=4,"B","M")),IF(#REF!&lt;=15,"B","M"))),IF(OR(D207="SE",D207="CE"),IF(#REF!&gt;=4,IF(#REF!&gt;=6,"A","M"),IF(#REF!&gt;=2,IF(#REF!&gt;=20,"A",IF(#REF!&lt;=5,"B","M")),IF(#REF!&lt;=19,"B","M"))),IF(OR(D207="ALI",D207="AIE"),IF(#REF!&gt;=6,IF(#REF!&gt;=20,"A","M"),IF(#REF!&gt;=2,IF(#REF!&gt;=51,"A",IF(#REF!&lt;=19,"B","M")),IF(#REF!&lt;=50,"B","M")))))))</f>
        <v>0</v>
      </c>
      <c r="F207" s="86"/>
      <c r="G207" s="86" t="str">
        <f t="shared" si="11"/>
        <v/>
      </c>
      <c r="H207" s="89" t="str">
        <f t="shared" si="12"/>
        <v/>
      </c>
      <c r="I207" s="85"/>
    </row>
    <row r="208" spans="1:9" x14ac:dyDescent="0.35">
      <c r="A208" s="85"/>
      <c r="B208" s="85"/>
      <c r="C208" s="85"/>
      <c r="E208" t="b">
        <f>IF(OR(ISBLANK(#REF!),ISBLANK(#REF!)),IF(OR(D208="ALI",D208="AIE"),"B",IF(ISBLANK(D208),"","M")),IF(D208="EE",IF(#REF!&gt;=3,IF(#REF!&gt;=5,"A","M"),IF(#REF!=2,IF(#REF!&gt;=16,"A",IF(#REF!&lt;=4,"B","M")),IF(#REF!&lt;=15,"B","M"))),IF(OR(D208="SE",D208="CE"),IF(#REF!&gt;=4,IF(#REF!&gt;=6,"A","M"),IF(#REF!&gt;=2,IF(#REF!&gt;=20,"A",IF(#REF!&lt;=5,"B","M")),IF(#REF!&lt;=19,"B","M"))),IF(OR(D208="ALI",D208="AIE"),IF(#REF!&gt;=6,IF(#REF!&gt;=20,"A","M"),IF(#REF!&gt;=2,IF(#REF!&gt;=51,"A",IF(#REF!&lt;=19,"B","M")),IF(#REF!&lt;=50,"B","M")))))))</f>
        <v>0</v>
      </c>
      <c r="F208" s="86"/>
      <c r="G208" s="86" t="str">
        <f t="shared" si="11"/>
        <v/>
      </c>
      <c r="H208" s="89" t="str">
        <f t="shared" si="12"/>
        <v/>
      </c>
      <c r="I208" s="85"/>
    </row>
    <row r="209" spans="1:9" x14ac:dyDescent="0.35">
      <c r="A209" s="85"/>
      <c r="B209" s="85"/>
      <c r="C209" s="85"/>
      <c r="E209" t="b">
        <f>IF(OR(ISBLANK(#REF!),ISBLANK(#REF!)),IF(OR(D209="ALI",D209="AIE"),"B",IF(ISBLANK(D209),"","M")),IF(D209="EE",IF(#REF!&gt;=3,IF(#REF!&gt;=5,"A","M"),IF(#REF!=2,IF(#REF!&gt;=16,"A",IF(#REF!&lt;=4,"B","M")),IF(#REF!&lt;=15,"B","M"))),IF(OR(D209="SE",D209="CE"),IF(#REF!&gt;=4,IF(#REF!&gt;=6,"A","M"),IF(#REF!&gt;=2,IF(#REF!&gt;=20,"A",IF(#REF!&lt;=5,"B","M")),IF(#REF!&lt;=19,"B","M"))),IF(OR(D209="ALI",D209="AIE"),IF(#REF!&gt;=6,IF(#REF!&gt;=20,"A","M"),IF(#REF!&gt;=2,IF(#REF!&gt;=51,"A",IF(#REF!&lt;=19,"B","M")),IF(#REF!&lt;=50,"B","M")))))))</f>
        <v>0</v>
      </c>
      <c r="F209" s="86"/>
      <c r="G209" s="86" t="str">
        <f t="shared" si="11"/>
        <v/>
      </c>
      <c r="H209" s="89" t="str">
        <f t="shared" si="12"/>
        <v/>
      </c>
      <c r="I209" s="85"/>
    </row>
    <row r="210" spans="1:9" x14ac:dyDescent="0.35">
      <c r="A210" s="85"/>
      <c r="B210" s="85"/>
      <c r="C210" s="85"/>
      <c r="E210" t="b">
        <f>IF(OR(ISBLANK(#REF!),ISBLANK(#REF!)),IF(OR(D210="ALI",D210="AIE"),"B",IF(ISBLANK(D210),"","M")),IF(D210="EE",IF(#REF!&gt;=3,IF(#REF!&gt;=5,"A","M"),IF(#REF!=2,IF(#REF!&gt;=16,"A",IF(#REF!&lt;=4,"B","M")),IF(#REF!&lt;=15,"B","M"))),IF(OR(D210="SE",D210="CE"),IF(#REF!&gt;=4,IF(#REF!&gt;=6,"A","M"),IF(#REF!&gt;=2,IF(#REF!&gt;=20,"A",IF(#REF!&lt;=5,"B","M")),IF(#REF!&lt;=19,"B","M"))),IF(OR(D210="ALI",D210="AIE"),IF(#REF!&gt;=6,IF(#REF!&gt;=20,"A","M"),IF(#REF!&gt;=2,IF(#REF!&gt;=51,"A",IF(#REF!&lt;=19,"B","M")),IF(#REF!&lt;=50,"B","M")))))))</f>
        <v>0</v>
      </c>
      <c r="F210" s="86"/>
      <c r="G210" s="86" t="str">
        <f t="shared" si="11"/>
        <v/>
      </c>
      <c r="H210" s="89" t="str">
        <f t="shared" si="12"/>
        <v/>
      </c>
      <c r="I210" s="85"/>
    </row>
    <row r="211" spans="1:9" x14ac:dyDescent="0.35">
      <c r="A211" s="85"/>
      <c r="B211" s="85"/>
      <c r="C211" s="85"/>
      <c r="E211" t="b">
        <f>IF(OR(ISBLANK(#REF!),ISBLANK(#REF!)),IF(OR(D211="ALI",D211="AIE"),"B",IF(ISBLANK(D211),"","M")),IF(D211="EE",IF(#REF!&gt;=3,IF(#REF!&gt;=5,"A","M"),IF(#REF!=2,IF(#REF!&gt;=16,"A",IF(#REF!&lt;=4,"B","M")),IF(#REF!&lt;=15,"B","M"))),IF(OR(D211="SE",D211="CE"),IF(#REF!&gt;=4,IF(#REF!&gt;=6,"A","M"),IF(#REF!&gt;=2,IF(#REF!&gt;=20,"A",IF(#REF!&lt;=5,"B","M")),IF(#REF!&lt;=19,"B","M"))),IF(OR(D211="ALI",D211="AIE"),IF(#REF!&gt;=6,IF(#REF!&gt;=20,"A","M"),IF(#REF!&gt;=2,IF(#REF!&gt;=51,"A",IF(#REF!&lt;=19,"B","M")),IF(#REF!&lt;=50,"B","M")))))))</f>
        <v>0</v>
      </c>
      <c r="F211" s="86"/>
      <c r="G211" s="86" t="str">
        <f t="shared" si="11"/>
        <v/>
      </c>
      <c r="H211" s="89" t="str">
        <f t="shared" si="12"/>
        <v/>
      </c>
      <c r="I211" s="85"/>
    </row>
    <row r="212" spans="1:9" x14ac:dyDescent="0.35">
      <c r="A212" s="85"/>
      <c r="B212" s="85"/>
      <c r="C212" s="85"/>
      <c r="E212" t="b">
        <f>IF(OR(ISBLANK(#REF!),ISBLANK(#REF!)),IF(OR(D212="ALI",D212="AIE"),"B",IF(ISBLANK(D212),"","M")),IF(D212="EE",IF(#REF!&gt;=3,IF(#REF!&gt;=5,"A","M"),IF(#REF!=2,IF(#REF!&gt;=16,"A",IF(#REF!&lt;=4,"B","M")),IF(#REF!&lt;=15,"B","M"))),IF(OR(D212="SE",D212="CE"),IF(#REF!&gt;=4,IF(#REF!&gt;=6,"A","M"),IF(#REF!&gt;=2,IF(#REF!&gt;=20,"A",IF(#REF!&lt;=5,"B","M")),IF(#REF!&lt;=19,"B","M"))),IF(OR(D212="ALI",D212="AIE"),IF(#REF!&gt;=6,IF(#REF!&gt;=20,"A","M"),IF(#REF!&gt;=2,IF(#REF!&gt;=51,"A",IF(#REF!&lt;=19,"B","M")),IF(#REF!&lt;=50,"B","M")))))))</f>
        <v>0</v>
      </c>
      <c r="F212" s="86"/>
      <c r="G212" s="86" t="str">
        <f t="shared" si="11"/>
        <v/>
      </c>
      <c r="H212" s="89" t="str">
        <f t="shared" si="12"/>
        <v/>
      </c>
      <c r="I212" s="85"/>
    </row>
    <row r="213" spans="1:9" x14ac:dyDescent="0.35">
      <c r="A213" s="85"/>
      <c r="B213" s="85"/>
      <c r="C213" s="85"/>
      <c r="E213" t="b">
        <f>IF(OR(ISBLANK(#REF!),ISBLANK(#REF!)),IF(OR(D213="ALI",D213="AIE"),"B",IF(ISBLANK(D213),"","M")),IF(D213="EE",IF(#REF!&gt;=3,IF(#REF!&gt;=5,"A","M"),IF(#REF!=2,IF(#REF!&gt;=16,"A",IF(#REF!&lt;=4,"B","M")),IF(#REF!&lt;=15,"B","M"))),IF(OR(D213="SE",D213="CE"),IF(#REF!&gt;=4,IF(#REF!&gt;=6,"A","M"),IF(#REF!&gt;=2,IF(#REF!&gt;=20,"A",IF(#REF!&lt;=5,"B","M")),IF(#REF!&lt;=19,"B","M"))),IF(OR(D213="ALI",D213="AIE"),IF(#REF!&gt;=6,IF(#REF!&gt;=20,"A","M"),IF(#REF!&gt;=2,IF(#REF!&gt;=51,"A",IF(#REF!&lt;=19,"B","M")),IF(#REF!&lt;=50,"B","M")))))))</f>
        <v>0</v>
      </c>
      <c r="F213" s="86"/>
      <c r="G213" s="86" t="str">
        <f t="shared" si="11"/>
        <v/>
      </c>
      <c r="H213" s="89" t="str">
        <f t="shared" si="12"/>
        <v/>
      </c>
      <c r="I213" s="85"/>
    </row>
    <row r="214" spans="1:9" x14ac:dyDescent="0.35">
      <c r="A214" s="85"/>
      <c r="B214" s="85"/>
      <c r="C214" s="85"/>
      <c r="E214" t="b">
        <f>IF(OR(ISBLANK(#REF!),ISBLANK(#REF!)),IF(OR(D214="ALI",D214="AIE"),"B",IF(ISBLANK(D214),"","M")),IF(D214="EE",IF(#REF!&gt;=3,IF(#REF!&gt;=5,"A","M"),IF(#REF!=2,IF(#REF!&gt;=16,"A",IF(#REF!&lt;=4,"B","M")),IF(#REF!&lt;=15,"B","M"))),IF(OR(D214="SE",D214="CE"),IF(#REF!&gt;=4,IF(#REF!&gt;=6,"A","M"),IF(#REF!&gt;=2,IF(#REF!&gt;=20,"A",IF(#REF!&lt;=5,"B","M")),IF(#REF!&lt;=19,"B","M"))),IF(OR(D214="ALI",D214="AIE"),IF(#REF!&gt;=6,IF(#REF!&gt;=20,"A","M"),IF(#REF!&gt;=2,IF(#REF!&gt;=51,"A",IF(#REF!&lt;=19,"B","M")),IF(#REF!&lt;=50,"B","M")))))))</f>
        <v>0</v>
      </c>
      <c r="F214" s="86"/>
      <c r="G214" s="86" t="str">
        <f t="shared" si="11"/>
        <v/>
      </c>
      <c r="H214" s="89" t="str">
        <f t="shared" si="12"/>
        <v/>
      </c>
      <c r="I214" s="85"/>
    </row>
    <row r="215" spans="1:9" x14ac:dyDescent="0.35">
      <c r="A215" s="85"/>
      <c r="B215" s="85"/>
      <c r="C215" s="85"/>
      <c r="E215" t="b">
        <f>IF(OR(ISBLANK(#REF!),ISBLANK(#REF!)),IF(OR(D215="ALI",D215="AIE"),"B",IF(ISBLANK(D215),"","M")),IF(D215="EE",IF(#REF!&gt;=3,IF(#REF!&gt;=5,"A","M"),IF(#REF!=2,IF(#REF!&gt;=16,"A",IF(#REF!&lt;=4,"B","M")),IF(#REF!&lt;=15,"B","M"))),IF(OR(D215="SE",D215="CE"),IF(#REF!&gt;=4,IF(#REF!&gt;=6,"A","M"),IF(#REF!&gt;=2,IF(#REF!&gt;=20,"A",IF(#REF!&lt;=5,"B","M")),IF(#REF!&lt;=19,"B","M"))),IF(OR(D215="ALI",D215="AIE"),IF(#REF!&gt;=6,IF(#REF!&gt;=20,"A","M"),IF(#REF!&gt;=2,IF(#REF!&gt;=51,"A",IF(#REF!&lt;=19,"B","M")),IF(#REF!&lt;=50,"B","M")))))))</f>
        <v>0</v>
      </c>
      <c r="F215" s="86"/>
      <c r="G215" s="86" t="str">
        <f t="shared" si="11"/>
        <v/>
      </c>
      <c r="H215" s="89" t="str">
        <f t="shared" si="12"/>
        <v/>
      </c>
      <c r="I215" s="85"/>
    </row>
    <row r="216" spans="1:9" x14ac:dyDescent="0.35">
      <c r="A216" s="85"/>
      <c r="B216" s="85"/>
      <c r="C216" s="85"/>
      <c r="E216" t="b">
        <f>IF(OR(ISBLANK(#REF!),ISBLANK(#REF!)),IF(OR(D216="ALI",D216="AIE"),"B",IF(ISBLANK(D216),"","M")),IF(D216="EE",IF(#REF!&gt;=3,IF(#REF!&gt;=5,"A","M"),IF(#REF!=2,IF(#REF!&gt;=16,"A",IF(#REF!&lt;=4,"B","M")),IF(#REF!&lt;=15,"B","M"))),IF(OR(D216="SE",D216="CE"),IF(#REF!&gt;=4,IF(#REF!&gt;=6,"A","M"),IF(#REF!&gt;=2,IF(#REF!&gt;=20,"A",IF(#REF!&lt;=5,"B","M")),IF(#REF!&lt;=19,"B","M"))),IF(OR(D216="ALI",D216="AIE"),IF(#REF!&gt;=6,IF(#REF!&gt;=20,"A","M"),IF(#REF!&gt;=2,IF(#REF!&gt;=51,"A",IF(#REF!&lt;=19,"B","M")),IF(#REF!&lt;=50,"B","M")))))))</f>
        <v>0</v>
      </c>
      <c r="F216" s="86"/>
      <c r="G216" s="86" t="str">
        <f t="shared" si="11"/>
        <v/>
      </c>
      <c r="H216" s="89" t="str">
        <f t="shared" si="12"/>
        <v/>
      </c>
      <c r="I216" s="85"/>
    </row>
    <row r="217" spans="1:9" x14ac:dyDescent="0.35">
      <c r="A217" s="85"/>
      <c r="B217" s="85"/>
      <c r="C217" s="85"/>
      <c r="E217" t="b">
        <f>IF(OR(ISBLANK(#REF!),ISBLANK(#REF!)),IF(OR(D217="ALI",D217="AIE"),"B",IF(ISBLANK(D217),"","M")),IF(D217="EE",IF(#REF!&gt;=3,IF(#REF!&gt;=5,"A","M"),IF(#REF!=2,IF(#REF!&gt;=16,"A",IF(#REF!&lt;=4,"B","M")),IF(#REF!&lt;=15,"B","M"))),IF(OR(D217="SE",D217="CE"),IF(#REF!&gt;=4,IF(#REF!&gt;=6,"A","M"),IF(#REF!&gt;=2,IF(#REF!&gt;=20,"A",IF(#REF!&lt;=5,"B","M")),IF(#REF!&lt;=19,"B","M"))),IF(OR(D217="ALI",D217="AIE"),IF(#REF!&gt;=6,IF(#REF!&gt;=20,"A","M"),IF(#REF!&gt;=2,IF(#REF!&gt;=51,"A",IF(#REF!&lt;=19,"B","M")),IF(#REF!&lt;=50,"B","M")))))))</f>
        <v>0</v>
      </c>
      <c r="F217" s="86"/>
      <c r="G217" s="86" t="str">
        <f t="shared" si="11"/>
        <v/>
      </c>
      <c r="H217" s="89" t="str">
        <f t="shared" si="12"/>
        <v/>
      </c>
      <c r="I217" s="85"/>
    </row>
    <row r="218" spans="1:9" x14ac:dyDescent="0.35">
      <c r="A218" s="85"/>
      <c r="B218" s="85"/>
      <c r="C218" s="85"/>
      <c r="E218" t="b">
        <f>IF(OR(ISBLANK(#REF!),ISBLANK(#REF!)),IF(OR(D218="ALI",D218="AIE"),"B",IF(ISBLANK(D218),"","M")),IF(D218="EE",IF(#REF!&gt;=3,IF(#REF!&gt;=5,"A","M"),IF(#REF!=2,IF(#REF!&gt;=16,"A",IF(#REF!&lt;=4,"B","M")),IF(#REF!&lt;=15,"B","M"))),IF(OR(D218="SE",D218="CE"),IF(#REF!&gt;=4,IF(#REF!&gt;=6,"A","M"),IF(#REF!&gt;=2,IF(#REF!&gt;=20,"A",IF(#REF!&lt;=5,"B","M")),IF(#REF!&lt;=19,"B","M"))),IF(OR(D218="ALI",D218="AIE"),IF(#REF!&gt;=6,IF(#REF!&gt;=20,"A","M"),IF(#REF!&gt;=2,IF(#REF!&gt;=51,"A",IF(#REF!&lt;=19,"B","M")),IF(#REF!&lt;=50,"B","M")))))))</f>
        <v>0</v>
      </c>
      <c r="F218" s="86"/>
      <c r="G218" s="86" t="str">
        <f t="shared" si="11"/>
        <v/>
      </c>
      <c r="H218" s="89" t="str">
        <f t="shared" si="12"/>
        <v/>
      </c>
      <c r="I218" s="85"/>
    </row>
    <row r="219" spans="1:9" x14ac:dyDescent="0.35">
      <c r="A219" s="85"/>
      <c r="B219" s="85"/>
      <c r="C219" s="85"/>
      <c r="E219" t="b">
        <f>IF(OR(ISBLANK(#REF!),ISBLANK(#REF!)),IF(OR(D219="ALI",D219="AIE"),"B",IF(ISBLANK(D219),"","M")),IF(D219="EE",IF(#REF!&gt;=3,IF(#REF!&gt;=5,"A","M"),IF(#REF!=2,IF(#REF!&gt;=16,"A",IF(#REF!&lt;=4,"B","M")),IF(#REF!&lt;=15,"B","M"))),IF(OR(D219="SE",D219="CE"),IF(#REF!&gt;=4,IF(#REF!&gt;=6,"A","M"),IF(#REF!&gt;=2,IF(#REF!&gt;=20,"A",IF(#REF!&lt;=5,"B","M")),IF(#REF!&lt;=19,"B","M"))),IF(OR(D219="ALI",D219="AIE"),IF(#REF!&gt;=6,IF(#REF!&gt;=20,"A","M"),IF(#REF!&gt;=2,IF(#REF!&gt;=51,"A",IF(#REF!&lt;=19,"B","M")),IF(#REF!&lt;=50,"B","M")))))))</f>
        <v>0</v>
      </c>
      <c r="F219" s="86"/>
      <c r="G219" s="86" t="str">
        <f t="shared" si="11"/>
        <v/>
      </c>
      <c r="H219" s="89" t="str">
        <f t="shared" si="12"/>
        <v/>
      </c>
      <c r="I219" s="85"/>
    </row>
    <row r="220" spans="1:9" x14ac:dyDescent="0.35">
      <c r="A220" s="85"/>
      <c r="B220" s="85"/>
      <c r="C220" s="85"/>
      <c r="E220" t="b">
        <f>IF(OR(ISBLANK(#REF!),ISBLANK(#REF!)),IF(OR(D220="ALI",D220="AIE"),"B",IF(ISBLANK(D220),"","M")),IF(D220="EE",IF(#REF!&gt;=3,IF(#REF!&gt;=5,"A","M"),IF(#REF!=2,IF(#REF!&gt;=16,"A",IF(#REF!&lt;=4,"B","M")),IF(#REF!&lt;=15,"B","M"))),IF(OR(D220="SE",D220="CE"),IF(#REF!&gt;=4,IF(#REF!&gt;=6,"A","M"),IF(#REF!&gt;=2,IF(#REF!&gt;=20,"A",IF(#REF!&lt;=5,"B","M")),IF(#REF!&lt;=19,"B","M"))),IF(OR(D220="ALI",D220="AIE"),IF(#REF!&gt;=6,IF(#REF!&gt;=20,"A","M"),IF(#REF!&gt;=2,IF(#REF!&gt;=51,"A",IF(#REF!&lt;=19,"B","M")),IF(#REF!&lt;=50,"B","M")))))))</f>
        <v>0</v>
      </c>
      <c r="F220" s="86"/>
      <c r="G220" s="86" t="str">
        <f t="shared" si="11"/>
        <v/>
      </c>
      <c r="H220" s="89" t="str">
        <f t="shared" si="12"/>
        <v/>
      </c>
      <c r="I220" s="85"/>
    </row>
    <row r="221" spans="1:9" x14ac:dyDescent="0.35">
      <c r="A221" s="85"/>
      <c r="B221" s="85"/>
      <c r="C221" s="85"/>
      <c r="E221" t="b">
        <f>IF(OR(ISBLANK(#REF!),ISBLANK(#REF!)),IF(OR(D221="ALI",D221="AIE"),"B",IF(ISBLANK(D221),"","M")),IF(D221="EE",IF(#REF!&gt;=3,IF(#REF!&gt;=5,"A","M"),IF(#REF!=2,IF(#REF!&gt;=16,"A",IF(#REF!&lt;=4,"B","M")),IF(#REF!&lt;=15,"B","M"))),IF(OR(D221="SE",D221="CE"),IF(#REF!&gt;=4,IF(#REF!&gt;=6,"A","M"),IF(#REF!&gt;=2,IF(#REF!&gt;=20,"A",IF(#REF!&lt;=5,"B","M")),IF(#REF!&lt;=19,"B","M"))),IF(OR(D221="ALI",D221="AIE"),IF(#REF!&gt;=6,IF(#REF!&gt;=20,"A","M"),IF(#REF!&gt;=2,IF(#REF!&gt;=51,"A",IF(#REF!&lt;=19,"B","M")),IF(#REF!&lt;=50,"B","M")))))))</f>
        <v>0</v>
      </c>
      <c r="F221" s="86"/>
      <c r="G221" s="86" t="str">
        <f t="shared" si="11"/>
        <v/>
      </c>
      <c r="H221" s="89" t="str">
        <f t="shared" si="12"/>
        <v/>
      </c>
      <c r="I221" s="85"/>
    </row>
    <row r="222" spans="1:9" x14ac:dyDescent="0.35">
      <c r="A222" s="85"/>
      <c r="B222" s="85"/>
      <c r="C222" s="85"/>
      <c r="E222" t="b">
        <f>IF(OR(ISBLANK(#REF!),ISBLANK(#REF!)),IF(OR(D222="ALI",D222="AIE"),"B",IF(ISBLANK(D222),"","M")),IF(D222="EE",IF(#REF!&gt;=3,IF(#REF!&gt;=5,"A","M"),IF(#REF!=2,IF(#REF!&gt;=16,"A",IF(#REF!&lt;=4,"B","M")),IF(#REF!&lt;=15,"B","M"))),IF(OR(D222="SE",D222="CE"),IF(#REF!&gt;=4,IF(#REF!&gt;=6,"A","M"),IF(#REF!&gt;=2,IF(#REF!&gt;=20,"A",IF(#REF!&lt;=5,"B","M")),IF(#REF!&lt;=19,"B","M"))),IF(OR(D222="ALI",D222="AIE"),IF(#REF!&gt;=6,IF(#REF!&gt;=20,"A","M"),IF(#REF!&gt;=2,IF(#REF!&gt;=51,"A",IF(#REF!&lt;=19,"B","M")),IF(#REF!&lt;=50,"B","M")))))))</f>
        <v>0</v>
      </c>
      <c r="F222" s="86"/>
      <c r="G222" s="86" t="str">
        <f t="shared" si="11"/>
        <v/>
      </c>
      <c r="H222" s="89" t="str">
        <f t="shared" si="12"/>
        <v/>
      </c>
      <c r="I222" s="85"/>
    </row>
    <row r="223" spans="1:9" x14ac:dyDescent="0.35">
      <c r="A223" s="85"/>
      <c r="B223" s="85"/>
      <c r="C223" s="85"/>
      <c r="E223" t="b">
        <f>IF(OR(ISBLANK(#REF!),ISBLANK(#REF!)),IF(OR(D223="ALI",D223="AIE"),"B",IF(ISBLANK(D223),"","M")),IF(D223="EE",IF(#REF!&gt;=3,IF(#REF!&gt;=5,"A","M"),IF(#REF!=2,IF(#REF!&gt;=16,"A",IF(#REF!&lt;=4,"B","M")),IF(#REF!&lt;=15,"B","M"))),IF(OR(D223="SE",D223="CE"),IF(#REF!&gt;=4,IF(#REF!&gt;=6,"A","M"),IF(#REF!&gt;=2,IF(#REF!&gt;=20,"A",IF(#REF!&lt;=5,"B","M")),IF(#REF!&lt;=19,"B","M"))),IF(OR(D223="ALI",D223="AIE"),IF(#REF!&gt;=6,IF(#REF!&gt;=20,"A","M"),IF(#REF!&gt;=2,IF(#REF!&gt;=51,"A",IF(#REF!&lt;=19,"B","M")),IF(#REF!&lt;=50,"B","M")))))))</f>
        <v>0</v>
      </c>
      <c r="F223" s="86"/>
      <c r="G223" s="86" t="str">
        <f t="shared" si="11"/>
        <v/>
      </c>
      <c r="H223" s="89" t="str">
        <f t="shared" si="12"/>
        <v/>
      </c>
      <c r="I223" s="85"/>
    </row>
    <row r="224" spans="1:9" x14ac:dyDescent="0.35">
      <c r="A224" s="85"/>
      <c r="B224" s="85"/>
      <c r="C224" s="85"/>
      <c r="E224" t="b">
        <f>IF(OR(ISBLANK(#REF!),ISBLANK(#REF!)),IF(OR(D224="ALI",D224="AIE"),"B",IF(ISBLANK(D224),"","M")),IF(D224="EE",IF(#REF!&gt;=3,IF(#REF!&gt;=5,"A","M"),IF(#REF!=2,IF(#REF!&gt;=16,"A",IF(#REF!&lt;=4,"B","M")),IF(#REF!&lt;=15,"B","M"))),IF(OR(D224="SE",D224="CE"),IF(#REF!&gt;=4,IF(#REF!&gt;=6,"A","M"),IF(#REF!&gt;=2,IF(#REF!&gt;=20,"A",IF(#REF!&lt;=5,"B","M")),IF(#REF!&lt;=19,"B","M"))),IF(OR(D224="ALI",D224="AIE"),IF(#REF!&gt;=6,IF(#REF!&gt;=20,"A","M"),IF(#REF!&gt;=2,IF(#REF!&gt;=51,"A",IF(#REF!&lt;=19,"B","M")),IF(#REF!&lt;=50,"B","M")))))))</f>
        <v>0</v>
      </c>
      <c r="F224" s="86"/>
      <c r="G224" s="86" t="str">
        <f t="shared" si="11"/>
        <v/>
      </c>
      <c r="H224" s="89" t="str">
        <f t="shared" si="12"/>
        <v/>
      </c>
      <c r="I224" s="85"/>
    </row>
    <row r="225" spans="1:9" x14ac:dyDescent="0.35">
      <c r="A225" s="85"/>
      <c r="B225" s="85"/>
      <c r="C225" s="85"/>
      <c r="E225" t="b">
        <f>IF(OR(ISBLANK(#REF!),ISBLANK(#REF!)),IF(OR(D225="ALI",D225="AIE"),"B",IF(ISBLANK(D225),"","M")),IF(D225="EE",IF(#REF!&gt;=3,IF(#REF!&gt;=5,"A","M"),IF(#REF!=2,IF(#REF!&gt;=16,"A",IF(#REF!&lt;=4,"B","M")),IF(#REF!&lt;=15,"B","M"))),IF(OR(D225="SE",D225="CE"),IF(#REF!&gt;=4,IF(#REF!&gt;=6,"A","M"),IF(#REF!&gt;=2,IF(#REF!&gt;=20,"A",IF(#REF!&lt;=5,"B","M")),IF(#REF!&lt;=19,"B","M"))),IF(OR(D225="ALI",D225="AIE"),IF(#REF!&gt;=6,IF(#REF!&gt;=20,"A","M"),IF(#REF!&gt;=2,IF(#REF!&gt;=51,"A",IF(#REF!&lt;=19,"B","M")),IF(#REF!&lt;=50,"B","M")))))))</f>
        <v>0</v>
      </c>
      <c r="F225" s="86"/>
      <c r="G225" s="86" t="str">
        <f t="shared" si="11"/>
        <v/>
      </c>
      <c r="H225" s="89" t="str">
        <f t="shared" ref="H225:H256" si="13">IF(F225="","",F225*G225)</f>
        <v/>
      </c>
      <c r="I225" s="85"/>
    </row>
    <row r="226" spans="1:9" x14ac:dyDescent="0.35">
      <c r="A226" s="85"/>
      <c r="B226" s="85"/>
      <c r="C226" s="85"/>
      <c r="E226" t="b">
        <f>IF(OR(ISBLANK(#REF!),ISBLANK(#REF!)),IF(OR(D226="ALI",D226="AIE"),"B",IF(ISBLANK(D226),"","M")),IF(D226="EE",IF(#REF!&gt;=3,IF(#REF!&gt;=5,"A","M"),IF(#REF!=2,IF(#REF!&gt;=16,"A",IF(#REF!&lt;=4,"B","M")),IF(#REF!&lt;=15,"B","M"))),IF(OR(D226="SE",D226="CE"),IF(#REF!&gt;=4,IF(#REF!&gt;=6,"A","M"),IF(#REF!&gt;=2,IF(#REF!&gt;=20,"A",IF(#REF!&lt;=5,"B","M")),IF(#REF!&lt;=19,"B","M"))),IF(OR(D226="ALI",D226="AIE"),IF(#REF!&gt;=6,IF(#REF!&gt;=20,"A","M"),IF(#REF!&gt;=2,IF(#REF!&gt;=51,"A",IF(#REF!&lt;=19,"B","M")),IF(#REF!&lt;=50,"B","M")))))))</f>
        <v>0</v>
      </c>
      <c r="F226" s="86"/>
      <c r="G226" s="86" t="str">
        <f t="shared" si="11"/>
        <v/>
      </c>
      <c r="H226" s="89" t="str">
        <f t="shared" si="13"/>
        <v/>
      </c>
      <c r="I226" s="85"/>
    </row>
    <row r="227" spans="1:9" x14ac:dyDescent="0.35">
      <c r="A227" s="85"/>
      <c r="B227" s="85"/>
      <c r="C227" s="85"/>
      <c r="E227" t="b">
        <f>IF(OR(ISBLANK(#REF!),ISBLANK(#REF!)),IF(OR(D227="ALI",D227="AIE"),"B",IF(ISBLANK(D227),"","M")),IF(D227="EE",IF(#REF!&gt;=3,IF(#REF!&gt;=5,"A","M"),IF(#REF!=2,IF(#REF!&gt;=16,"A",IF(#REF!&lt;=4,"B","M")),IF(#REF!&lt;=15,"B","M"))),IF(OR(D227="SE",D227="CE"),IF(#REF!&gt;=4,IF(#REF!&gt;=6,"A","M"),IF(#REF!&gt;=2,IF(#REF!&gt;=20,"A",IF(#REF!&lt;=5,"B","M")),IF(#REF!&lt;=19,"B","M"))),IF(OR(D227="ALI",D227="AIE"),IF(#REF!&gt;=6,IF(#REF!&gt;=20,"A","M"),IF(#REF!&gt;=2,IF(#REF!&gt;=51,"A",IF(#REF!&lt;=19,"B","M")),IF(#REF!&lt;=50,"B","M")))))))</f>
        <v>0</v>
      </c>
      <c r="F227" s="86"/>
      <c r="G227" s="86" t="str">
        <f t="shared" si="11"/>
        <v/>
      </c>
      <c r="H227" s="89" t="str">
        <f t="shared" si="13"/>
        <v/>
      </c>
      <c r="I227" s="85"/>
    </row>
    <row r="228" spans="1:9" x14ac:dyDescent="0.35">
      <c r="A228" s="85"/>
      <c r="B228" s="85"/>
      <c r="C228" s="85"/>
      <c r="E228" t="b">
        <f>IF(OR(ISBLANK(#REF!),ISBLANK(#REF!)),IF(OR(D228="ALI",D228="AIE"),"B",IF(ISBLANK(D228),"","M")),IF(D228="EE",IF(#REF!&gt;=3,IF(#REF!&gt;=5,"A","M"),IF(#REF!=2,IF(#REF!&gt;=16,"A",IF(#REF!&lt;=4,"B","M")),IF(#REF!&lt;=15,"B","M"))),IF(OR(D228="SE",D228="CE"),IF(#REF!&gt;=4,IF(#REF!&gt;=6,"A","M"),IF(#REF!&gt;=2,IF(#REF!&gt;=20,"A",IF(#REF!&lt;=5,"B","M")),IF(#REF!&lt;=19,"B","M"))),IF(OR(D228="ALI",D228="AIE"),IF(#REF!&gt;=6,IF(#REF!&gt;=20,"A","M"),IF(#REF!&gt;=2,IF(#REF!&gt;=51,"A",IF(#REF!&lt;=19,"B","M")),IF(#REF!&lt;=50,"B","M")))))))</f>
        <v>0</v>
      </c>
      <c r="F228" s="86"/>
      <c r="G228" s="86" t="str">
        <f t="shared" si="11"/>
        <v/>
      </c>
      <c r="H228" s="89" t="str">
        <f t="shared" si="13"/>
        <v/>
      </c>
      <c r="I228" s="85"/>
    </row>
    <row r="229" spans="1:9" x14ac:dyDescent="0.35">
      <c r="A229" s="85"/>
      <c r="B229" s="85"/>
      <c r="C229" s="85"/>
      <c r="E229" t="b">
        <f>IF(OR(ISBLANK(#REF!),ISBLANK(#REF!)),IF(OR(D229="ALI",D229="AIE"),"B",IF(ISBLANK(D229),"","M")),IF(D229="EE",IF(#REF!&gt;=3,IF(#REF!&gt;=5,"A","M"),IF(#REF!=2,IF(#REF!&gt;=16,"A",IF(#REF!&lt;=4,"B","M")),IF(#REF!&lt;=15,"B","M"))),IF(OR(D229="SE",D229="CE"),IF(#REF!&gt;=4,IF(#REF!&gt;=6,"A","M"),IF(#REF!&gt;=2,IF(#REF!&gt;=20,"A",IF(#REF!&lt;=5,"B","M")),IF(#REF!&lt;=19,"B","M"))),IF(OR(D229="ALI",D229="AIE"),IF(#REF!&gt;=6,IF(#REF!&gt;=20,"A","M"),IF(#REF!&gt;=2,IF(#REF!&gt;=51,"A",IF(#REF!&lt;=19,"B","M")),IF(#REF!&lt;=50,"B","M")))))))</f>
        <v>0</v>
      </c>
      <c r="F229" s="86"/>
      <c r="G229" s="86" t="str">
        <f t="shared" si="11"/>
        <v/>
      </c>
      <c r="H229" s="89" t="str">
        <f t="shared" si="13"/>
        <v/>
      </c>
      <c r="I229" s="85"/>
    </row>
    <row r="230" spans="1:9" x14ac:dyDescent="0.35">
      <c r="A230" s="85"/>
      <c r="B230" s="85"/>
      <c r="C230" s="85"/>
      <c r="E230" t="b">
        <f>IF(OR(ISBLANK(#REF!),ISBLANK(#REF!)),IF(OR(D230="ALI",D230="AIE"),"B",IF(ISBLANK(D230),"","M")),IF(D230="EE",IF(#REF!&gt;=3,IF(#REF!&gt;=5,"A","M"),IF(#REF!=2,IF(#REF!&gt;=16,"A",IF(#REF!&lt;=4,"B","M")),IF(#REF!&lt;=15,"B","M"))),IF(OR(D230="SE",D230="CE"),IF(#REF!&gt;=4,IF(#REF!&gt;=6,"A","M"),IF(#REF!&gt;=2,IF(#REF!&gt;=20,"A",IF(#REF!&lt;=5,"B","M")),IF(#REF!&lt;=19,"B","M"))),IF(OR(D230="ALI",D230="AIE"),IF(#REF!&gt;=6,IF(#REF!&gt;=20,"A","M"),IF(#REF!&gt;=2,IF(#REF!&gt;=51,"A",IF(#REF!&lt;=19,"B","M")),IF(#REF!&lt;=50,"B","M")))))))</f>
        <v>0</v>
      </c>
      <c r="F230" s="86"/>
      <c r="G230" s="86" t="str">
        <f t="shared" si="11"/>
        <v/>
      </c>
      <c r="H230" s="89" t="str">
        <f t="shared" si="13"/>
        <v/>
      </c>
      <c r="I230" s="85"/>
    </row>
    <row r="231" spans="1:9" x14ac:dyDescent="0.35">
      <c r="A231" s="85"/>
      <c r="B231" s="85"/>
      <c r="C231" s="85"/>
      <c r="E231" t="b">
        <f>IF(OR(ISBLANK(#REF!),ISBLANK(#REF!)),IF(OR(D231="ALI",D231="AIE"),"B",IF(ISBLANK(D231),"","M")),IF(D231="EE",IF(#REF!&gt;=3,IF(#REF!&gt;=5,"A","M"),IF(#REF!=2,IF(#REF!&gt;=16,"A",IF(#REF!&lt;=4,"B","M")),IF(#REF!&lt;=15,"B","M"))),IF(OR(D231="SE",D231="CE"),IF(#REF!&gt;=4,IF(#REF!&gt;=6,"A","M"),IF(#REF!&gt;=2,IF(#REF!&gt;=20,"A",IF(#REF!&lt;=5,"B","M")),IF(#REF!&lt;=19,"B","M"))),IF(OR(D231="ALI",D231="AIE"),IF(#REF!&gt;=6,IF(#REF!&gt;=20,"A","M"),IF(#REF!&gt;=2,IF(#REF!&gt;=51,"A",IF(#REF!&lt;=19,"B","M")),IF(#REF!&lt;=50,"B","M")))))))</f>
        <v>0</v>
      </c>
      <c r="F231" s="86"/>
      <c r="G231" s="86" t="str">
        <f t="shared" si="11"/>
        <v/>
      </c>
      <c r="H231" s="89" t="str">
        <f t="shared" si="13"/>
        <v/>
      </c>
      <c r="I231" s="85"/>
    </row>
    <row r="232" spans="1:9" x14ac:dyDescent="0.35">
      <c r="A232" s="85"/>
      <c r="B232" s="85"/>
      <c r="C232" s="85"/>
      <c r="E232" t="b">
        <f>IF(OR(ISBLANK(#REF!),ISBLANK(#REF!)),IF(OR(D232="ALI",D232="AIE"),"B",IF(ISBLANK(D232),"","M")),IF(D232="EE",IF(#REF!&gt;=3,IF(#REF!&gt;=5,"A","M"),IF(#REF!=2,IF(#REF!&gt;=16,"A",IF(#REF!&lt;=4,"B","M")),IF(#REF!&lt;=15,"B","M"))),IF(OR(D232="SE",D232="CE"),IF(#REF!&gt;=4,IF(#REF!&gt;=6,"A","M"),IF(#REF!&gt;=2,IF(#REF!&gt;=20,"A",IF(#REF!&lt;=5,"B","M")),IF(#REF!&lt;=19,"B","M"))),IF(OR(D232="ALI",D232="AIE"),IF(#REF!&gt;=6,IF(#REF!&gt;=20,"A","M"),IF(#REF!&gt;=2,IF(#REF!&gt;=51,"A",IF(#REF!&lt;=19,"B","M")),IF(#REF!&lt;=50,"B","M")))))))</f>
        <v>0</v>
      </c>
      <c r="F232" s="86"/>
      <c r="G232" s="86" t="str">
        <f t="shared" si="11"/>
        <v/>
      </c>
      <c r="H232" s="89" t="str">
        <f t="shared" si="13"/>
        <v/>
      </c>
      <c r="I232" s="85"/>
    </row>
    <row r="233" spans="1:9" x14ac:dyDescent="0.35">
      <c r="A233" s="85"/>
      <c r="B233" s="85"/>
      <c r="C233" s="85"/>
      <c r="E233" t="b">
        <f>IF(OR(ISBLANK(#REF!),ISBLANK(#REF!)),IF(OR(D233="ALI",D233="AIE"),"B",IF(ISBLANK(D233),"","M")),IF(D233="EE",IF(#REF!&gt;=3,IF(#REF!&gt;=5,"A","M"),IF(#REF!=2,IF(#REF!&gt;=16,"A",IF(#REF!&lt;=4,"B","M")),IF(#REF!&lt;=15,"B","M"))),IF(OR(D233="SE",D233="CE"),IF(#REF!&gt;=4,IF(#REF!&gt;=6,"A","M"),IF(#REF!&gt;=2,IF(#REF!&gt;=20,"A",IF(#REF!&lt;=5,"B","M")),IF(#REF!&lt;=19,"B","M"))),IF(OR(D233="ALI",D233="AIE"),IF(#REF!&gt;=6,IF(#REF!&gt;=20,"A","M"),IF(#REF!&gt;=2,IF(#REF!&gt;=51,"A",IF(#REF!&lt;=19,"B","M")),IF(#REF!&lt;=50,"B","M")))))))</f>
        <v>0</v>
      </c>
      <c r="F233" s="86"/>
      <c r="G233" s="86" t="str">
        <f t="shared" si="11"/>
        <v/>
      </c>
      <c r="H233" s="89" t="str">
        <f t="shared" si="13"/>
        <v/>
      </c>
      <c r="I233" s="85"/>
    </row>
    <row r="234" spans="1:9" x14ac:dyDescent="0.35">
      <c r="A234" s="85"/>
      <c r="B234" s="85"/>
      <c r="C234" s="85"/>
      <c r="E234" t="b">
        <f>IF(OR(ISBLANK(#REF!),ISBLANK(#REF!)),IF(OR(D234="ALI",D234="AIE"),"B",IF(ISBLANK(D234),"","M")),IF(D234="EE",IF(#REF!&gt;=3,IF(#REF!&gt;=5,"A","M"),IF(#REF!=2,IF(#REF!&gt;=16,"A",IF(#REF!&lt;=4,"B","M")),IF(#REF!&lt;=15,"B","M"))),IF(OR(D234="SE",D234="CE"),IF(#REF!&gt;=4,IF(#REF!&gt;=6,"A","M"),IF(#REF!&gt;=2,IF(#REF!&gt;=20,"A",IF(#REF!&lt;=5,"B","M")),IF(#REF!&lt;=19,"B","M"))),IF(OR(D234="ALI",D234="AIE"),IF(#REF!&gt;=6,IF(#REF!&gt;=20,"A","M"),IF(#REF!&gt;=2,IF(#REF!&gt;=51,"A",IF(#REF!&lt;=19,"B","M")),IF(#REF!&lt;=50,"B","M")))))))</f>
        <v>0</v>
      </c>
      <c r="F234" s="86"/>
      <c r="G234" s="86" t="str">
        <f t="shared" si="11"/>
        <v/>
      </c>
      <c r="H234" s="89" t="str">
        <f t="shared" si="13"/>
        <v/>
      </c>
      <c r="I234" s="85"/>
    </row>
    <row r="235" spans="1:9" x14ac:dyDescent="0.35">
      <c r="A235" s="85"/>
      <c r="B235" s="85"/>
      <c r="C235" s="85"/>
      <c r="E235" t="b">
        <f>IF(OR(ISBLANK(#REF!),ISBLANK(#REF!)),IF(OR(D235="ALI",D235="AIE"),"B",IF(ISBLANK(D235),"","M")),IF(D235="EE",IF(#REF!&gt;=3,IF(#REF!&gt;=5,"A","M"),IF(#REF!=2,IF(#REF!&gt;=16,"A",IF(#REF!&lt;=4,"B","M")),IF(#REF!&lt;=15,"B","M"))),IF(OR(D235="SE",D235="CE"),IF(#REF!&gt;=4,IF(#REF!&gt;=6,"A","M"),IF(#REF!&gt;=2,IF(#REF!&gt;=20,"A",IF(#REF!&lt;=5,"B","M")),IF(#REF!&lt;=19,"B","M"))),IF(OR(D235="ALI",D235="AIE"),IF(#REF!&gt;=6,IF(#REF!&gt;=20,"A","M"),IF(#REF!&gt;=2,IF(#REF!&gt;=51,"A",IF(#REF!&lt;=19,"B","M")),IF(#REF!&lt;=50,"B","M")))))))</f>
        <v>0</v>
      </c>
      <c r="F235" s="86"/>
      <c r="G235" s="86" t="str">
        <f t="shared" si="11"/>
        <v/>
      </c>
      <c r="H235" s="89" t="str">
        <f t="shared" si="13"/>
        <v/>
      </c>
      <c r="I235" s="85"/>
    </row>
    <row r="236" spans="1:9" x14ac:dyDescent="0.35">
      <c r="A236" s="85"/>
      <c r="B236" s="85"/>
      <c r="C236" s="85"/>
      <c r="E236" t="b">
        <f>IF(OR(ISBLANK(#REF!),ISBLANK(#REF!)),IF(OR(D236="ALI",D236="AIE"),"B",IF(ISBLANK(D236),"","M")),IF(D236="EE",IF(#REF!&gt;=3,IF(#REF!&gt;=5,"A","M"),IF(#REF!=2,IF(#REF!&gt;=16,"A",IF(#REF!&lt;=4,"B","M")),IF(#REF!&lt;=15,"B","M"))),IF(OR(D236="SE",D236="CE"),IF(#REF!&gt;=4,IF(#REF!&gt;=6,"A","M"),IF(#REF!&gt;=2,IF(#REF!&gt;=20,"A",IF(#REF!&lt;=5,"B","M")),IF(#REF!&lt;=19,"B","M"))),IF(OR(D236="ALI",D236="AIE"),IF(#REF!&gt;=6,IF(#REF!&gt;=20,"A","M"),IF(#REF!&gt;=2,IF(#REF!&gt;=51,"A",IF(#REF!&lt;=19,"B","M")),IF(#REF!&lt;=50,"B","M")))))))</f>
        <v>0</v>
      </c>
      <c r="F236" s="86"/>
      <c r="G236" s="86" t="str">
        <f t="shared" si="11"/>
        <v/>
      </c>
      <c r="H236" s="89" t="str">
        <f t="shared" si="13"/>
        <v/>
      </c>
      <c r="I236" s="85"/>
    </row>
    <row r="237" spans="1:9" x14ac:dyDescent="0.35">
      <c r="A237" s="85"/>
      <c r="B237" s="85"/>
      <c r="C237" s="85"/>
      <c r="E237" t="b">
        <f>IF(OR(ISBLANK(#REF!),ISBLANK(#REF!)),IF(OR(D237="ALI",D237="AIE"),"B",IF(ISBLANK(D237),"","M")),IF(D237="EE",IF(#REF!&gt;=3,IF(#REF!&gt;=5,"A","M"),IF(#REF!=2,IF(#REF!&gt;=16,"A",IF(#REF!&lt;=4,"B","M")),IF(#REF!&lt;=15,"B","M"))),IF(OR(D237="SE",D237="CE"),IF(#REF!&gt;=4,IF(#REF!&gt;=6,"A","M"),IF(#REF!&gt;=2,IF(#REF!&gt;=20,"A",IF(#REF!&lt;=5,"B","M")),IF(#REF!&lt;=19,"B","M"))),IF(OR(D237="ALI",D237="AIE"),IF(#REF!&gt;=6,IF(#REF!&gt;=20,"A","M"),IF(#REF!&gt;=2,IF(#REF!&gt;=51,"A",IF(#REF!&lt;=19,"B","M")),IF(#REF!&lt;=50,"B","M")))))))</f>
        <v>0</v>
      </c>
      <c r="F237" s="86"/>
      <c r="G237" s="86" t="str">
        <f t="shared" si="11"/>
        <v/>
      </c>
      <c r="H237" s="89" t="str">
        <f t="shared" si="13"/>
        <v/>
      </c>
      <c r="I237" s="85"/>
    </row>
    <row r="238" spans="1:9" x14ac:dyDescent="0.35">
      <c r="A238" s="85"/>
      <c r="B238" s="85"/>
      <c r="C238" s="85"/>
      <c r="E238" t="b">
        <f>IF(OR(ISBLANK(#REF!),ISBLANK(#REF!)),IF(OR(D238="ALI",D238="AIE"),"B",IF(ISBLANK(D238),"","M")),IF(D238="EE",IF(#REF!&gt;=3,IF(#REF!&gt;=5,"A","M"),IF(#REF!=2,IF(#REF!&gt;=16,"A",IF(#REF!&lt;=4,"B","M")),IF(#REF!&lt;=15,"B","M"))),IF(OR(D238="SE",D238="CE"),IF(#REF!&gt;=4,IF(#REF!&gt;=6,"A","M"),IF(#REF!&gt;=2,IF(#REF!&gt;=20,"A",IF(#REF!&lt;=5,"B","M")),IF(#REF!&lt;=19,"B","M"))),IF(OR(D238="ALI",D238="AIE"),IF(#REF!&gt;=6,IF(#REF!&gt;=20,"A","M"),IF(#REF!&gt;=2,IF(#REF!&gt;=51,"A",IF(#REF!&lt;=19,"B","M")),IF(#REF!&lt;=50,"B","M")))))))</f>
        <v>0</v>
      </c>
      <c r="F238" s="86"/>
      <c r="G238" s="86" t="str">
        <f t="shared" si="11"/>
        <v/>
      </c>
      <c r="H238" s="89" t="str">
        <f t="shared" si="13"/>
        <v/>
      </c>
      <c r="I238" s="85"/>
    </row>
    <row r="239" spans="1:9" x14ac:dyDescent="0.35">
      <c r="A239" s="85"/>
      <c r="B239" s="85"/>
      <c r="C239" s="85"/>
      <c r="E239" t="b">
        <f>IF(OR(ISBLANK(#REF!),ISBLANK(#REF!)),IF(OR(D239="ALI",D239="AIE"),"B",IF(ISBLANK(D239),"","M")),IF(D239="EE",IF(#REF!&gt;=3,IF(#REF!&gt;=5,"A","M"),IF(#REF!=2,IF(#REF!&gt;=16,"A",IF(#REF!&lt;=4,"B","M")),IF(#REF!&lt;=15,"B","M"))),IF(OR(D239="SE",D239="CE"),IF(#REF!&gt;=4,IF(#REF!&gt;=6,"A","M"),IF(#REF!&gt;=2,IF(#REF!&gt;=20,"A",IF(#REF!&lt;=5,"B","M")),IF(#REF!&lt;=19,"B","M"))),IF(OR(D239="ALI",D239="AIE"),IF(#REF!&gt;=6,IF(#REF!&gt;=20,"A","M"),IF(#REF!&gt;=2,IF(#REF!&gt;=51,"A",IF(#REF!&lt;=19,"B","M")),IF(#REF!&lt;=50,"B","M")))))))</f>
        <v>0</v>
      </c>
      <c r="F239" s="86"/>
      <c r="G239" s="86" t="str">
        <f t="shared" si="11"/>
        <v/>
      </c>
      <c r="H239" s="89" t="str">
        <f t="shared" si="13"/>
        <v/>
      </c>
      <c r="I239" s="85"/>
    </row>
    <row r="240" spans="1:9" x14ac:dyDescent="0.35">
      <c r="A240" s="85"/>
      <c r="B240" s="85"/>
      <c r="C240" s="85"/>
      <c r="E240" t="b">
        <f>IF(OR(ISBLANK(#REF!),ISBLANK(#REF!)),IF(OR(D240="ALI",D240="AIE"),"B",IF(ISBLANK(D240),"","M")),IF(D240="EE",IF(#REF!&gt;=3,IF(#REF!&gt;=5,"A","M"),IF(#REF!=2,IF(#REF!&gt;=16,"A",IF(#REF!&lt;=4,"B","M")),IF(#REF!&lt;=15,"B","M"))),IF(OR(D240="SE",D240="CE"),IF(#REF!&gt;=4,IF(#REF!&gt;=6,"A","M"),IF(#REF!&gt;=2,IF(#REF!&gt;=20,"A",IF(#REF!&lt;=5,"B","M")),IF(#REF!&lt;=19,"B","M"))),IF(OR(D240="ALI",D240="AIE"),IF(#REF!&gt;=6,IF(#REF!&gt;=20,"A","M"),IF(#REF!&gt;=2,IF(#REF!&gt;=51,"A",IF(#REF!&lt;=19,"B","M")),IF(#REF!&lt;=50,"B","M")))))))</f>
        <v>0</v>
      </c>
      <c r="F240" s="86"/>
      <c r="G240" s="86" t="str">
        <f t="shared" si="11"/>
        <v/>
      </c>
      <c r="H240" s="89" t="str">
        <f t="shared" si="13"/>
        <v/>
      </c>
      <c r="I240" s="85"/>
    </row>
    <row r="241" spans="1:9" x14ac:dyDescent="0.35">
      <c r="A241" s="85"/>
      <c r="B241" s="85"/>
      <c r="C241" s="85"/>
      <c r="E241" t="b">
        <f>IF(OR(ISBLANK(#REF!),ISBLANK(#REF!)),IF(OR(D241="ALI",D241="AIE"),"B",IF(ISBLANK(D241),"","M")),IF(D241="EE",IF(#REF!&gt;=3,IF(#REF!&gt;=5,"A","M"),IF(#REF!=2,IF(#REF!&gt;=16,"A",IF(#REF!&lt;=4,"B","M")),IF(#REF!&lt;=15,"B","M"))),IF(OR(D241="SE",D241="CE"),IF(#REF!&gt;=4,IF(#REF!&gt;=6,"A","M"),IF(#REF!&gt;=2,IF(#REF!&gt;=20,"A",IF(#REF!&lt;=5,"B","M")),IF(#REF!&lt;=19,"B","M"))),IF(OR(D241="ALI",D241="AIE"),IF(#REF!&gt;=6,IF(#REF!&gt;=20,"A","M"),IF(#REF!&gt;=2,IF(#REF!&gt;=51,"A",IF(#REF!&lt;=19,"B","M")),IF(#REF!&lt;=50,"B","M")))))))</f>
        <v>0</v>
      </c>
      <c r="F241" s="86"/>
      <c r="G241" s="86" t="str">
        <f t="shared" si="11"/>
        <v/>
      </c>
      <c r="H241" s="89" t="str">
        <f t="shared" si="13"/>
        <v/>
      </c>
      <c r="I241" s="85"/>
    </row>
    <row r="242" spans="1:9" x14ac:dyDescent="0.35">
      <c r="A242" s="85"/>
      <c r="B242" s="85"/>
      <c r="C242" s="85"/>
      <c r="E242" t="b">
        <f>IF(OR(ISBLANK(#REF!),ISBLANK(#REF!)),IF(OR(D242="ALI",D242="AIE"),"B",IF(ISBLANK(D242),"","M")),IF(D242="EE",IF(#REF!&gt;=3,IF(#REF!&gt;=5,"A","M"),IF(#REF!=2,IF(#REF!&gt;=16,"A",IF(#REF!&lt;=4,"B","M")),IF(#REF!&lt;=15,"B","M"))),IF(OR(D242="SE",D242="CE"),IF(#REF!&gt;=4,IF(#REF!&gt;=6,"A","M"),IF(#REF!&gt;=2,IF(#REF!&gt;=20,"A",IF(#REF!&lt;=5,"B","M")),IF(#REF!&lt;=19,"B","M"))),IF(OR(D242="ALI",D242="AIE"),IF(#REF!&gt;=6,IF(#REF!&gt;=20,"A","M"),IF(#REF!&gt;=2,IF(#REF!&gt;=51,"A",IF(#REF!&lt;=19,"B","M")),IF(#REF!&lt;=50,"B","M")))))))</f>
        <v>0</v>
      </c>
      <c r="F242" s="86"/>
      <c r="G242" s="86" t="str">
        <f t="shared" si="11"/>
        <v/>
      </c>
      <c r="H242" s="89" t="str">
        <f t="shared" si="13"/>
        <v/>
      </c>
      <c r="I242" s="85"/>
    </row>
    <row r="243" spans="1:9" x14ac:dyDescent="0.35">
      <c r="A243" s="85"/>
      <c r="B243" s="85"/>
      <c r="C243" s="85"/>
      <c r="E243" t="b">
        <f>IF(OR(ISBLANK(#REF!),ISBLANK(#REF!)),IF(OR(D243="ALI",D243="AIE"),"B",IF(ISBLANK(D243),"","M")),IF(D243="EE",IF(#REF!&gt;=3,IF(#REF!&gt;=5,"A","M"),IF(#REF!=2,IF(#REF!&gt;=16,"A",IF(#REF!&lt;=4,"B","M")),IF(#REF!&lt;=15,"B","M"))),IF(OR(D243="SE",D243="CE"),IF(#REF!&gt;=4,IF(#REF!&gt;=6,"A","M"),IF(#REF!&gt;=2,IF(#REF!&gt;=20,"A",IF(#REF!&lt;=5,"B","M")),IF(#REF!&lt;=19,"B","M"))),IF(OR(D243="ALI",D243="AIE"),IF(#REF!&gt;=6,IF(#REF!&gt;=20,"A","M"),IF(#REF!&gt;=2,IF(#REF!&gt;=51,"A",IF(#REF!&lt;=19,"B","M")),IF(#REF!&lt;=50,"B","M")))))))</f>
        <v>0</v>
      </c>
      <c r="F243" s="86"/>
      <c r="G243" s="86" t="str">
        <f t="shared" si="11"/>
        <v/>
      </c>
      <c r="H243" s="89" t="str">
        <f t="shared" si="13"/>
        <v/>
      </c>
      <c r="I243" s="85"/>
    </row>
    <row r="244" spans="1:9" x14ac:dyDescent="0.35">
      <c r="A244" s="85"/>
      <c r="B244" s="85"/>
      <c r="C244" s="85"/>
      <c r="E244" t="b">
        <f>IF(OR(ISBLANK(#REF!),ISBLANK(#REF!)),IF(OR(D244="ALI",D244="AIE"),"B",IF(ISBLANK(D244),"","M")),IF(D244="EE",IF(#REF!&gt;=3,IF(#REF!&gt;=5,"A","M"),IF(#REF!=2,IF(#REF!&gt;=16,"A",IF(#REF!&lt;=4,"B","M")),IF(#REF!&lt;=15,"B","M"))),IF(OR(D244="SE",D244="CE"),IF(#REF!&gt;=4,IF(#REF!&gt;=6,"A","M"),IF(#REF!&gt;=2,IF(#REF!&gt;=20,"A",IF(#REF!&lt;=5,"B","M")),IF(#REF!&lt;=19,"B","M"))),IF(OR(D244="ALI",D244="AIE"),IF(#REF!&gt;=6,IF(#REF!&gt;=20,"A","M"),IF(#REF!&gt;=2,IF(#REF!&gt;=51,"A",IF(#REF!&lt;=19,"B","M")),IF(#REF!&lt;=50,"B","M")))))))</f>
        <v>0</v>
      </c>
      <c r="F244" s="86"/>
      <c r="G244" s="86" t="str">
        <f t="shared" si="11"/>
        <v/>
      </c>
      <c r="H244" s="89" t="str">
        <f t="shared" si="13"/>
        <v/>
      </c>
      <c r="I244" s="85"/>
    </row>
    <row r="245" spans="1:9" x14ac:dyDescent="0.35">
      <c r="A245" s="85"/>
      <c r="B245" s="85"/>
      <c r="C245" s="85"/>
      <c r="E245" t="b">
        <f>IF(OR(ISBLANK(#REF!),ISBLANK(#REF!)),IF(OR(D245="ALI",D245="AIE"),"B",IF(ISBLANK(D245),"","M")),IF(D245="EE",IF(#REF!&gt;=3,IF(#REF!&gt;=5,"A","M"),IF(#REF!=2,IF(#REF!&gt;=16,"A",IF(#REF!&lt;=4,"B","M")),IF(#REF!&lt;=15,"B","M"))),IF(OR(D245="SE",D245="CE"),IF(#REF!&gt;=4,IF(#REF!&gt;=6,"A","M"),IF(#REF!&gt;=2,IF(#REF!&gt;=20,"A",IF(#REF!&lt;=5,"B","M")),IF(#REF!&lt;=19,"B","M"))),IF(OR(D245="ALI",D245="AIE"),IF(#REF!&gt;=6,IF(#REF!&gt;=20,"A","M"),IF(#REF!&gt;=2,IF(#REF!&gt;=51,"A",IF(#REF!&lt;=19,"B","M")),IF(#REF!&lt;=50,"B","M")))))))</f>
        <v>0</v>
      </c>
      <c r="F245" s="86"/>
      <c r="G245" s="86" t="str">
        <f t="shared" si="11"/>
        <v/>
      </c>
      <c r="H245" s="89" t="str">
        <f t="shared" si="13"/>
        <v/>
      </c>
      <c r="I245" s="85"/>
    </row>
    <row r="246" spans="1:9" x14ac:dyDescent="0.35">
      <c r="A246" s="85"/>
      <c r="B246" s="85"/>
      <c r="C246" s="85"/>
      <c r="E246" t="b">
        <f>IF(OR(ISBLANK(#REF!),ISBLANK(#REF!)),IF(OR(D246="ALI",D246="AIE"),"B",IF(ISBLANK(D246),"","M")),IF(D246="EE",IF(#REF!&gt;=3,IF(#REF!&gt;=5,"A","M"),IF(#REF!=2,IF(#REF!&gt;=16,"A",IF(#REF!&lt;=4,"B","M")),IF(#REF!&lt;=15,"B","M"))),IF(OR(D246="SE",D246="CE"),IF(#REF!&gt;=4,IF(#REF!&gt;=6,"A","M"),IF(#REF!&gt;=2,IF(#REF!&gt;=20,"A",IF(#REF!&lt;=5,"B","M")),IF(#REF!&lt;=19,"B","M"))),IF(OR(D246="ALI",D246="AIE"),IF(#REF!&gt;=6,IF(#REF!&gt;=20,"A","M"),IF(#REF!&gt;=2,IF(#REF!&gt;=51,"A",IF(#REF!&lt;=19,"B","M")),IF(#REF!&lt;=50,"B","M")))))))</f>
        <v>0</v>
      </c>
      <c r="F246" s="86"/>
      <c r="G246" s="86" t="str">
        <f t="shared" si="11"/>
        <v/>
      </c>
      <c r="H246" s="89" t="str">
        <f t="shared" si="13"/>
        <v/>
      </c>
      <c r="I246" s="85"/>
    </row>
    <row r="247" spans="1:9" x14ac:dyDescent="0.35">
      <c r="A247" s="85"/>
      <c r="B247" s="85"/>
      <c r="C247" s="85"/>
      <c r="E247" t="b">
        <f>IF(OR(ISBLANK(#REF!),ISBLANK(#REF!)),IF(OR(D247="ALI",D247="AIE"),"B",IF(ISBLANK(D247),"","M")),IF(D247="EE",IF(#REF!&gt;=3,IF(#REF!&gt;=5,"A","M"),IF(#REF!=2,IF(#REF!&gt;=16,"A",IF(#REF!&lt;=4,"B","M")),IF(#REF!&lt;=15,"B","M"))),IF(OR(D247="SE",D247="CE"),IF(#REF!&gt;=4,IF(#REF!&gt;=6,"A","M"),IF(#REF!&gt;=2,IF(#REF!&gt;=20,"A",IF(#REF!&lt;=5,"B","M")),IF(#REF!&lt;=19,"B","M"))),IF(OR(D247="ALI",D247="AIE"),IF(#REF!&gt;=6,IF(#REF!&gt;=20,"A","M"),IF(#REF!&gt;=2,IF(#REF!&gt;=51,"A",IF(#REF!&lt;=19,"B","M")),IF(#REF!&lt;=50,"B","M")))))))</f>
        <v>0</v>
      </c>
      <c r="F247" s="86"/>
      <c r="G247" s="86" t="str">
        <f t="shared" si="11"/>
        <v/>
      </c>
      <c r="H247" s="89" t="str">
        <f t="shared" si="13"/>
        <v/>
      </c>
      <c r="I247" s="85"/>
    </row>
    <row r="248" spans="1:9" x14ac:dyDescent="0.35">
      <c r="A248" s="85"/>
      <c r="B248" s="85"/>
      <c r="C248" s="85"/>
      <c r="E248" t="b">
        <f>IF(OR(ISBLANK(#REF!),ISBLANK(#REF!)),IF(OR(D248="ALI",D248="AIE"),"B",IF(ISBLANK(D248),"","M")),IF(D248="EE",IF(#REF!&gt;=3,IF(#REF!&gt;=5,"A","M"),IF(#REF!=2,IF(#REF!&gt;=16,"A",IF(#REF!&lt;=4,"B","M")),IF(#REF!&lt;=15,"B","M"))),IF(OR(D248="SE",D248="CE"),IF(#REF!&gt;=4,IF(#REF!&gt;=6,"A","M"),IF(#REF!&gt;=2,IF(#REF!&gt;=20,"A",IF(#REF!&lt;=5,"B","M")),IF(#REF!&lt;=19,"B","M"))),IF(OR(D248="ALI",D248="AIE"),IF(#REF!&gt;=6,IF(#REF!&gt;=20,"A","M"),IF(#REF!&gt;=2,IF(#REF!&gt;=51,"A",IF(#REF!&lt;=19,"B","M")),IF(#REF!&lt;=50,"B","M")))))))</f>
        <v>0</v>
      </c>
      <c r="F248" s="86"/>
      <c r="G248" s="86" t="str">
        <f t="shared" si="11"/>
        <v/>
      </c>
      <c r="H248" s="89" t="str">
        <f t="shared" si="13"/>
        <v/>
      </c>
      <c r="I248" s="85"/>
    </row>
    <row r="249" spans="1:9" x14ac:dyDescent="0.35">
      <c r="A249" s="85"/>
      <c r="B249" s="85"/>
      <c r="C249" s="85"/>
      <c r="E249" t="b">
        <f>IF(OR(ISBLANK(#REF!),ISBLANK(#REF!)),IF(OR(D249="ALI",D249="AIE"),"B",IF(ISBLANK(D249),"","M")),IF(D249="EE",IF(#REF!&gt;=3,IF(#REF!&gt;=5,"A","M"),IF(#REF!=2,IF(#REF!&gt;=16,"A",IF(#REF!&lt;=4,"B","M")),IF(#REF!&lt;=15,"B","M"))),IF(OR(D249="SE",D249="CE"),IF(#REF!&gt;=4,IF(#REF!&gt;=6,"A","M"),IF(#REF!&gt;=2,IF(#REF!&gt;=20,"A",IF(#REF!&lt;=5,"B","M")),IF(#REF!&lt;=19,"B","M"))),IF(OR(D249="ALI",D249="AIE"),IF(#REF!&gt;=6,IF(#REF!&gt;=20,"A","M"),IF(#REF!&gt;=2,IF(#REF!&gt;=51,"A",IF(#REF!&lt;=19,"B","M")),IF(#REF!&lt;=50,"B","M")))))))</f>
        <v>0</v>
      </c>
      <c r="F249" s="86"/>
      <c r="G249" s="86" t="str">
        <f t="shared" si="11"/>
        <v/>
      </c>
      <c r="H249" s="89" t="str">
        <f t="shared" si="13"/>
        <v/>
      </c>
      <c r="I249" s="85"/>
    </row>
    <row r="250" spans="1:9" x14ac:dyDescent="0.35">
      <c r="A250" s="85"/>
      <c r="B250" s="85"/>
      <c r="C250" s="85"/>
      <c r="E250" t="b">
        <f>IF(OR(ISBLANK(#REF!),ISBLANK(#REF!)),IF(OR(D250="ALI",D250="AIE"),"B",IF(ISBLANK(D250),"","M")),IF(D250="EE",IF(#REF!&gt;=3,IF(#REF!&gt;=5,"A","M"),IF(#REF!=2,IF(#REF!&gt;=16,"A",IF(#REF!&lt;=4,"B","M")),IF(#REF!&lt;=15,"B","M"))),IF(OR(D250="SE",D250="CE"),IF(#REF!&gt;=4,IF(#REF!&gt;=6,"A","M"),IF(#REF!&gt;=2,IF(#REF!&gt;=20,"A",IF(#REF!&lt;=5,"B","M")),IF(#REF!&lt;=19,"B","M"))),IF(OR(D250="ALI",D250="AIE"),IF(#REF!&gt;=6,IF(#REF!&gt;=20,"A","M"),IF(#REF!&gt;=2,IF(#REF!&gt;=51,"A",IF(#REF!&lt;=19,"B","M")),IF(#REF!&lt;=50,"B","M")))))))</f>
        <v>0</v>
      </c>
      <c r="F250" s="86"/>
      <c r="G250" s="86" t="str">
        <f t="shared" si="11"/>
        <v/>
      </c>
      <c r="H250" s="89" t="str">
        <f t="shared" si="13"/>
        <v/>
      </c>
      <c r="I250" s="85"/>
    </row>
    <row r="251" spans="1:9" x14ac:dyDescent="0.35">
      <c r="A251" s="85"/>
      <c r="B251" s="85"/>
      <c r="C251" s="85"/>
      <c r="E251" t="b">
        <f>IF(OR(ISBLANK(#REF!),ISBLANK(#REF!)),IF(OR(D251="ALI",D251="AIE"),"B",IF(ISBLANK(D251),"","M")),IF(D251="EE",IF(#REF!&gt;=3,IF(#REF!&gt;=5,"A","M"),IF(#REF!=2,IF(#REF!&gt;=16,"A",IF(#REF!&lt;=4,"B","M")),IF(#REF!&lt;=15,"B","M"))),IF(OR(D251="SE",D251="CE"),IF(#REF!&gt;=4,IF(#REF!&gt;=6,"A","M"),IF(#REF!&gt;=2,IF(#REF!&gt;=20,"A",IF(#REF!&lt;=5,"B","M")),IF(#REF!&lt;=19,"B","M"))),IF(OR(D251="ALI",D251="AIE"),IF(#REF!&gt;=6,IF(#REF!&gt;=20,"A","M"),IF(#REF!&gt;=2,IF(#REF!&gt;=51,"A",IF(#REF!&lt;=19,"B","M")),IF(#REF!&lt;=50,"B","M")))))))</f>
        <v>0</v>
      </c>
      <c r="F251" s="86"/>
      <c r="G251" s="86" t="str">
        <f t="shared" si="11"/>
        <v/>
      </c>
      <c r="H251" s="89" t="str">
        <f t="shared" si="13"/>
        <v/>
      </c>
      <c r="I251" s="85"/>
    </row>
    <row r="252" spans="1:9" x14ac:dyDescent="0.35">
      <c r="A252" s="85"/>
      <c r="B252" s="85"/>
      <c r="C252" s="85"/>
      <c r="E252" t="b">
        <f>IF(OR(ISBLANK(#REF!),ISBLANK(#REF!)),IF(OR(D252="ALI",D252="AIE"),"B",IF(ISBLANK(D252),"","M")),IF(D252="EE",IF(#REF!&gt;=3,IF(#REF!&gt;=5,"A","M"),IF(#REF!=2,IF(#REF!&gt;=16,"A",IF(#REF!&lt;=4,"B","M")),IF(#REF!&lt;=15,"B","M"))),IF(OR(D252="SE",D252="CE"),IF(#REF!&gt;=4,IF(#REF!&gt;=6,"A","M"),IF(#REF!&gt;=2,IF(#REF!&gt;=20,"A",IF(#REF!&lt;=5,"B","M")),IF(#REF!&lt;=19,"B","M"))),IF(OR(D252="ALI",D252="AIE"),IF(#REF!&gt;=6,IF(#REF!&gt;=20,"A","M"),IF(#REF!&gt;=2,IF(#REF!&gt;=51,"A",IF(#REF!&lt;=19,"B","M")),IF(#REF!&lt;=50,"B","M")))))))</f>
        <v>0</v>
      </c>
      <c r="F252" s="86"/>
      <c r="G252" s="86" t="str">
        <f t="shared" si="11"/>
        <v/>
      </c>
      <c r="H252" s="89" t="str">
        <f t="shared" si="13"/>
        <v/>
      </c>
      <c r="I252" s="85"/>
    </row>
    <row r="253" spans="1:9" x14ac:dyDescent="0.35">
      <c r="A253" s="85"/>
      <c r="B253" s="85"/>
      <c r="C253" s="85"/>
      <c r="E253" t="b">
        <f>IF(OR(ISBLANK(#REF!),ISBLANK(#REF!)),IF(OR(D253="ALI",D253="AIE"),"B",IF(ISBLANK(D253),"","M")),IF(D253="EE",IF(#REF!&gt;=3,IF(#REF!&gt;=5,"A","M"),IF(#REF!=2,IF(#REF!&gt;=16,"A",IF(#REF!&lt;=4,"B","M")),IF(#REF!&lt;=15,"B","M"))),IF(OR(D253="SE",D253="CE"),IF(#REF!&gt;=4,IF(#REF!&gt;=6,"A","M"),IF(#REF!&gt;=2,IF(#REF!&gt;=20,"A",IF(#REF!&lt;=5,"B","M")),IF(#REF!&lt;=19,"B","M"))),IF(OR(D253="ALI",D253="AIE"),IF(#REF!&gt;=6,IF(#REF!&gt;=20,"A","M"),IF(#REF!&gt;=2,IF(#REF!&gt;=51,"A",IF(#REF!&lt;=19,"B","M")),IF(#REF!&lt;=50,"B","M")))))))</f>
        <v>0</v>
      </c>
      <c r="F253" s="86"/>
      <c r="G253" s="86" t="str">
        <f t="shared" si="11"/>
        <v/>
      </c>
      <c r="H253" s="89" t="str">
        <f t="shared" si="13"/>
        <v/>
      </c>
      <c r="I253" s="85"/>
    </row>
    <row r="254" spans="1:9" x14ac:dyDescent="0.35">
      <c r="A254" s="85"/>
      <c r="B254" s="85"/>
      <c r="C254" s="85"/>
      <c r="E254" t="b">
        <f>IF(OR(ISBLANK(#REF!),ISBLANK(#REF!)),IF(OR(D254="ALI",D254="AIE"),"B",IF(ISBLANK(D254),"","M")),IF(D254="EE",IF(#REF!&gt;=3,IF(#REF!&gt;=5,"A","M"),IF(#REF!=2,IF(#REF!&gt;=16,"A",IF(#REF!&lt;=4,"B","M")),IF(#REF!&lt;=15,"B","M"))),IF(OR(D254="SE",D254="CE"),IF(#REF!&gt;=4,IF(#REF!&gt;=6,"A","M"),IF(#REF!&gt;=2,IF(#REF!&gt;=20,"A",IF(#REF!&lt;=5,"B","M")),IF(#REF!&lt;=19,"B","M"))),IF(OR(D254="ALI",D254="AIE"),IF(#REF!&gt;=6,IF(#REF!&gt;=20,"A","M"),IF(#REF!&gt;=2,IF(#REF!&gt;=51,"A",IF(#REF!&lt;=19,"B","M")),IF(#REF!&lt;=50,"B","M")))))))</f>
        <v>0</v>
      </c>
      <c r="F254" s="86"/>
      <c r="G254" s="86" t="str">
        <f t="shared" si="11"/>
        <v/>
      </c>
      <c r="H254" s="89" t="str">
        <f t="shared" si="13"/>
        <v/>
      </c>
      <c r="I254" s="85"/>
    </row>
    <row r="255" spans="1:9" x14ac:dyDescent="0.35">
      <c r="A255" s="85"/>
      <c r="B255" s="85"/>
      <c r="C255" s="85"/>
      <c r="E255" t="b">
        <f>IF(OR(ISBLANK(#REF!),ISBLANK(#REF!)),IF(OR(D255="ALI",D255="AIE"),"B",IF(ISBLANK(D255),"","M")),IF(D255="EE",IF(#REF!&gt;=3,IF(#REF!&gt;=5,"A","M"),IF(#REF!=2,IF(#REF!&gt;=16,"A",IF(#REF!&lt;=4,"B","M")),IF(#REF!&lt;=15,"B","M"))),IF(OR(D255="SE",D255="CE"),IF(#REF!&gt;=4,IF(#REF!&gt;=6,"A","M"),IF(#REF!&gt;=2,IF(#REF!&gt;=20,"A",IF(#REF!&lt;=5,"B","M")),IF(#REF!&lt;=19,"B","M"))),IF(OR(D255="ALI",D255="AIE"),IF(#REF!&gt;=6,IF(#REF!&gt;=20,"A","M"),IF(#REF!&gt;=2,IF(#REF!&gt;=51,"A",IF(#REF!&lt;=19,"B","M")),IF(#REF!&lt;=50,"B","M")))))))</f>
        <v>0</v>
      </c>
      <c r="F255" s="86"/>
      <c r="G255" s="86" t="str">
        <f t="shared" si="11"/>
        <v/>
      </c>
      <c r="H255" s="89" t="str">
        <f t="shared" si="13"/>
        <v/>
      </c>
      <c r="I255" s="85"/>
    </row>
    <row r="256" spans="1:9" x14ac:dyDescent="0.35">
      <c r="A256" s="85"/>
      <c r="B256" s="85"/>
      <c r="C256" s="85"/>
      <c r="E256" t="b">
        <f>IF(OR(ISBLANK(#REF!),ISBLANK(#REF!)),IF(OR(D256="ALI",D256="AIE"),"B",IF(ISBLANK(D256),"","M")),IF(D256="EE",IF(#REF!&gt;=3,IF(#REF!&gt;=5,"A","M"),IF(#REF!=2,IF(#REF!&gt;=16,"A",IF(#REF!&lt;=4,"B","M")),IF(#REF!&lt;=15,"B","M"))),IF(OR(D256="SE",D256="CE"),IF(#REF!&gt;=4,IF(#REF!&gt;=6,"A","M"),IF(#REF!&gt;=2,IF(#REF!&gt;=20,"A",IF(#REF!&lt;=5,"B","M")),IF(#REF!&lt;=19,"B","M"))),IF(OR(D256="ALI",D256="AIE"),IF(#REF!&gt;=6,IF(#REF!&gt;=20,"A","M"),IF(#REF!&gt;=2,IF(#REF!&gt;=51,"A",IF(#REF!&lt;=19,"B","M")),IF(#REF!&lt;=50,"B","M")))))))</f>
        <v>0</v>
      </c>
      <c r="F256" s="86"/>
      <c r="G256" s="86" t="str">
        <f t="shared" si="11"/>
        <v/>
      </c>
      <c r="H256" s="89" t="str">
        <f t="shared" si="13"/>
        <v/>
      </c>
      <c r="I256" s="85"/>
    </row>
    <row r="257" spans="1:9" x14ac:dyDescent="0.35">
      <c r="A257" s="85"/>
      <c r="B257" s="85"/>
      <c r="C257" s="85"/>
      <c r="E257" t="b">
        <f>IF(OR(ISBLANK(#REF!),ISBLANK(#REF!)),IF(OR(D257="ALI",D257="AIE"),"B",IF(ISBLANK(D257),"","M")),IF(D257="EE",IF(#REF!&gt;=3,IF(#REF!&gt;=5,"A","M"),IF(#REF!=2,IF(#REF!&gt;=16,"A",IF(#REF!&lt;=4,"B","M")),IF(#REF!&lt;=15,"B","M"))),IF(OR(D257="SE",D257="CE"),IF(#REF!&gt;=4,IF(#REF!&gt;=6,"A","M"),IF(#REF!&gt;=2,IF(#REF!&gt;=20,"A",IF(#REF!&lt;=5,"B","M")),IF(#REF!&lt;=19,"B","M"))),IF(OR(D257="ALI",D257="AIE"),IF(#REF!&gt;=6,IF(#REF!&gt;=20,"A","M"),IF(#REF!&gt;=2,IF(#REF!&gt;=51,"A",IF(#REF!&lt;=19,"B","M")),IF(#REF!&lt;=50,"B","M")))))))</f>
        <v>0</v>
      </c>
      <c r="F257" s="86"/>
      <c r="G257" s="86" t="str">
        <f t="shared" ref="G257:G320" si="14">IF(ISBLANK(D257),"",IF(D257="ALI",IF(E257="B",7,IF(E257="M",10,15)),IF(D257="AIE",IF(E257="B",5,IF(E257="M",7,10)),IF(D257="SE",IF(E257="B",4,IF(E257="M",5,7)),IF(OR(D257="EE",D257="CE"),IF(E257="B",3,IF(E257="M",4,6)))))))</f>
        <v/>
      </c>
      <c r="H257" s="89" t="str">
        <f>IF(G257="","",G257*#REF!)</f>
        <v/>
      </c>
      <c r="I257" s="85"/>
    </row>
    <row r="258" spans="1:9" x14ac:dyDescent="0.35">
      <c r="A258" s="85"/>
      <c r="B258" s="85"/>
      <c r="C258" s="85"/>
      <c r="E258" t="b">
        <f>IF(OR(ISBLANK(#REF!),ISBLANK(#REF!)),IF(OR(D258="ALI",D258="AIE"),"B",IF(ISBLANK(D258),"","M")),IF(D258="EE",IF(#REF!&gt;=3,IF(#REF!&gt;=5,"A","M"),IF(#REF!=2,IF(#REF!&gt;=16,"A",IF(#REF!&lt;=4,"B","M")),IF(#REF!&lt;=15,"B","M"))),IF(OR(D258="SE",D258="CE"),IF(#REF!&gt;=4,IF(#REF!&gt;=6,"A","M"),IF(#REF!&gt;=2,IF(#REF!&gt;=20,"A",IF(#REF!&lt;=5,"B","M")),IF(#REF!&lt;=19,"B","M"))),IF(OR(D258="ALI",D258="AIE"),IF(#REF!&gt;=6,IF(#REF!&gt;=20,"A","M"),IF(#REF!&gt;=2,IF(#REF!&gt;=51,"A",IF(#REF!&lt;=19,"B","M")),IF(#REF!&lt;=50,"B","M")))))))</f>
        <v>0</v>
      </c>
      <c r="F258" s="86"/>
      <c r="G258" s="86" t="str">
        <f t="shared" si="14"/>
        <v/>
      </c>
      <c r="H258" s="89" t="str">
        <f>IF(G258="","",G258*#REF!)</f>
        <v/>
      </c>
      <c r="I258" s="85"/>
    </row>
    <row r="259" spans="1:9" x14ac:dyDescent="0.35">
      <c r="A259" s="85"/>
      <c r="B259" s="85"/>
      <c r="C259" s="85"/>
      <c r="E259" t="b">
        <f>IF(OR(ISBLANK(#REF!),ISBLANK(#REF!)),IF(OR(D259="ALI",D259="AIE"),"B",IF(ISBLANK(D259),"","M")),IF(D259="EE",IF(#REF!&gt;=3,IF(#REF!&gt;=5,"A","M"),IF(#REF!=2,IF(#REF!&gt;=16,"A",IF(#REF!&lt;=4,"B","M")),IF(#REF!&lt;=15,"B","M"))),IF(OR(D259="SE",D259="CE"),IF(#REF!&gt;=4,IF(#REF!&gt;=6,"A","M"),IF(#REF!&gt;=2,IF(#REF!&gt;=20,"A",IF(#REF!&lt;=5,"B","M")),IF(#REF!&lt;=19,"B","M"))),IF(OR(D259="ALI",D259="AIE"),IF(#REF!&gt;=6,IF(#REF!&gt;=20,"A","M"),IF(#REF!&gt;=2,IF(#REF!&gt;=51,"A",IF(#REF!&lt;=19,"B","M")),IF(#REF!&lt;=50,"B","M")))))))</f>
        <v>0</v>
      </c>
      <c r="F259" s="86"/>
      <c r="G259" s="86" t="str">
        <f t="shared" si="14"/>
        <v/>
      </c>
      <c r="H259" s="89" t="str">
        <f>IF(G259="","",G259*#REF!)</f>
        <v/>
      </c>
      <c r="I259" s="85"/>
    </row>
    <row r="260" spans="1:9" x14ac:dyDescent="0.35">
      <c r="A260" s="85"/>
      <c r="B260" s="85"/>
      <c r="C260" s="85"/>
      <c r="E260" t="b">
        <f>IF(OR(ISBLANK(#REF!),ISBLANK(#REF!)),IF(OR(D260="ALI",D260="AIE"),"B",IF(ISBLANK(D260),"","M")),IF(D260="EE",IF(#REF!&gt;=3,IF(#REF!&gt;=5,"A","M"),IF(#REF!=2,IF(#REF!&gt;=16,"A",IF(#REF!&lt;=4,"B","M")),IF(#REF!&lt;=15,"B","M"))),IF(OR(D260="SE",D260="CE"),IF(#REF!&gt;=4,IF(#REF!&gt;=6,"A","M"),IF(#REF!&gt;=2,IF(#REF!&gt;=20,"A",IF(#REF!&lt;=5,"B","M")),IF(#REF!&lt;=19,"B","M"))),IF(OR(D260="ALI",D260="AIE"),IF(#REF!&gt;=6,IF(#REF!&gt;=20,"A","M"),IF(#REF!&gt;=2,IF(#REF!&gt;=51,"A",IF(#REF!&lt;=19,"B","M")),IF(#REF!&lt;=50,"B","M")))))))</f>
        <v>0</v>
      </c>
      <c r="F260" s="86"/>
      <c r="G260" s="86" t="str">
        <f t="shared" si="14"/>
        <v/>
      </c>
      <c r="H260" s="89" t="str">
        <f>IF(G260="","",G260*#REF!)</f>
        <v/>
      </c>
      <c r="I260" s="85"/>
    </row>
    <row r="261" spans="1:9" x14ac:dyDescent="0.35">
      <c r="A261" s="85"/>
      <c r="B261" s="85"/>
      <c r="C261" s="85"/>
      <c r="E261" t="b">
        <f>IF(OR(ISBLANK(#REF!),ISBLANK(#REF!)),IF(OR(D261="ALI",D261="AIE"),"B",IF(ISBLANK(D261),"","M")),IF(D261="EE",IF(#REF!&gt;=3,IF(#REF!&gt;=5,"A","M"),IF(#REF!=2,IF(#REF!&gt;=16,"A",IF(#REF!&lt;=4,"B","M")),IF(#REF!&lt;=15,"B","M"))),IF(OR(D261="SE",D261="CE"),IF(#REF!&gt;=4,IF(#REF!&gt;=6,"A","M"),IF(#REF!&gt;=2,IF(#REF!&gt;=20,"A",IF(#REF!&lt;=5,"B","M")),IF(#REF!&lt;=19,"B","M"))),IF(OR(D261="ALI",D261="AIE"),IF(#REF!&gt;=6,IF(#REF!&gt;=20,"A","M"),IF(#REF!&gt;=2,IF(#REF!&gt;=51,"A",IF(#REF!&lt;=19,"B","M")),IF(#REF!&lt;=50,"B","M")))))))</f>
        <v>0</v>
      </c>
      <c r="F261" s="86"/>
      <c r="G261" s="86" t="str">
        <f t="shared" si="14"/>
        <v/>
      </c>
      <c r="H261" s="89" t="str">
        <f>IF(G261="","",G261*#REF!)</f>
        <v/>
      </c>
      <c r="I261" s="85"/>
    </row>
    <row r="262" spans="1:9" x14ac:dyDescent="0.35">
      <c r="A262" s="85"/>
      <c r="B262" s="85"/>
      <c r="C262" s="85"/>
      <c r="E262" t="b">
        <f>IF(OR(ISBLANK(#REF!),ISBLANK(#REF!)),IF(OR(D262="ALI",D262="AIE"),"B",IF(ISBLANK(D262),"","M")),IF(D262="EE",IF(#REF!&gt;=3,IF(#REF!&gt;=5,"A","M"),IF(#REF!=2,IF(#REF!&gt;=16,"A",IF(#REF!&lt;=4,"B","M")),IF(#REF!&lt;=15,"B","M"))),IF(OR(D262="SE",D262="CE"),IF(#REF!&gt;=4,IF(#REF!&gt;=6,"A","M"),IF(#REF!&gt;=2,IF(#REF!&gt;=20,"A",IF(#REF!&lt;=5,"B","M")),IF(#REF!&lt;=19,"B","M"))),IF(OR(D262="ALI",D262="AIE"),IF(#REF!&gt;=6,IF(#REF!&gt;=20,"A","M"),IF(#REF!&gt;=2,IF(#REF!&gt;=51,"A",IF(#REF!&lt;=19,"B","M")),IF(#REF!&lt;=50,"B","M")))))))</f>
        <v>0</v>
      </c>
      <c r="F262" s="86"/>
      <c r="G262" s="86" t="str">
        <f t="shared" si="14"/>
        <v/>
      </c>
      <c r="H262" s="89" t="str">
        <f>IF(G262="","",G262*#REF!)</f>
        <v/>
      </c>
      <c r="I262" s="85"/>
    </row>
    <row r="263" spans="1:9" x14ac:dyDescent="0.35">
      <c r="A263" s="85"/>
      <c r="B263" s="85"/>
      <c r="C263" s="85"/>
      <c r="E263" t="b">
        <f>IF(OR(ISBLANK(#REF!),ISBLANK(#REF!)),IF(OR(D263="ALI",D263="AIE"),"B",IF(ISBLANK(D263),"","M")),IF(D263="EE",IF(#REF!&gt;=3,IF(#REF!&gt;=5,"A","M"),IF(#REF!=2,IF(#REF!&gt;=16,"A",IF(#REF!&lt;=4,"B","M")),IF(#REF!&lt;=15,"B","M"))),IF(OR(D263="SE",D263="CE"),IF(#REF!&gt;=4,IF(#REF!&gt;=6,"A","M"),IF(#REF!&gt;=2,IF(#REF!&gt;=20,"A",IF(#REF!&lt;=5,"B","M")),IF(#REF!&lt;=19,"B","M"))),IF(OR(D263="ALI",D263="AIE"),IF(#REF!&gt;=6,IF(#REF!&gt;=20,"A","M"),IF(#REF!&gt;=2,IF(#REF!&gt;=51,"A",IF(#REF!&lt;=19,"B","M")),IF(#REF!&lt;=50,"B","M")))))))</f>
        <v>0</v>
      </c>
      <c r="F263" s="86"/>
      <c r="G263" s="86" t="str">
        <f t="shared" si="14"/>
        <v/>
      </c>
      <c r="H263" s="89" t="str">
        <f>IF(G263="","",G263*#REF!)</f>
        <v/>
      </c>
      <c r="I263" s="85"/>
    </row>
    <row r="264" spans="1:9" x14ac:dyDescent="0.35">
      <c r="A264" s="85"/>
      <c r="B264" s="85"/>
      <c r="C264" s="85"/>
      <c r="E264" t="b">
        <f>IF(OR(ISBLANK(#REF!),ISBLANK(#REF!)),IF(OR(D264="ALI",D264="AIE"),"B",IF(ISBLANK(D264),"","M")),IF(D264="EE",IF(#REF!&gt;=3,IF(#REF!&gt;=5,"A","M"),IF(#REF!=2,IF(#REF!&gt;=16,"A",IF(#REF!&lt;=4,"B","M")),IF(#REF!&lt;=15,"B","M"))),IF(OR(D264="SE",D264="CE"),IF(#REF!&gt;=4,IF(#REF!&gt;=6,"A","M"),IF(#REF!&gt;=2,IF(#REF!&gt;=20,"A",IF(#REF!&lt;=5,"B","M")),IF(#REF!&lt;=19,"B","M"))),IF(OR(D264="ALI",D264="AIE"),IF(#REF!&gt;=6,IF(#REF!&gt;=20,"A","M"),IF(#REF!&gt;=2,IF(#REF!&gt;=51,"A",IF(#REF!&lt;=19,"B","M")),IF(#REF!&lt;=50,"B","M")))))))</f>
        <v>0</v>
      </c>
      <c r="F264" s="86"/>
      <c r="G264" s="86" t="str">
        <f t="shared" si="14"/>
        <v/>
      </c>
      <c r="H264" s="89" t="str">
        <f>IF(G264="","",G264*#REF!)</f>
        <v/>
      </c>
      <c r="I264" s="85"/>
    </row>
    <row r="265" spans="1:9" x14ac:dyDescent="0.35">
      <c r="A265" s="85"/>
      <c r="B265" s="85"/>
      <c r="C265" s="85"/>
      <c r="E265" t="b">
        <f>IF(OR(ISBLANK(#REF!),ISBLANK(#REF!)),IF(OR(D265="ALI",D265="AIE"),"B",IF(ISBLANK(D265),"","M")),IF(D265="EE",IF(#REF!&gt;=3,IF(#REF!&gt;=5,"A","M"),IF(#REF!=2,IF(#REF!&gt;=16,"A",IF(#REF!&lt;=4,"B","M")),IF(#REF!&lt;=15,"B","M"))),IF(OR(D265="SE",D265="CE"),IF(#REF!&gt;=4,IF(#REF!&gt;=6,"A","M"),IF(#REF!&gt;=2,IF(#REF!&gt;=20,"A",IF(#REF!&lt;=5,"B","M")),IF(#REF!&lt;=19,"B","M"))),IF(OR(D265="ALI",D265="AIE"),IF(#REF!&gt;=6,IF(#REF!&gt;=20,"A","M"),IF(#REF!&gt;=2,IF(#REF!&gt;=51,"A",IF(#REF!&lt;=19,"B","M")),IF(#REF!&lt;=50,"B","M")))))))</f>
        <v>0</v>
      </c>
      <c r="F265" s="86"/>
      <c r="G265" s="86" t="str">
        <f t="shared" si="14"/>
        <v/>
      </c>
      <c r="H265" s="89" t="str">
        <f>IF(G265="","",G265*#REF!)</f>
        <v/>
      </c>
      <c r="I265" s="85"/>
    </row>
    <row r="266" spans="1:9" x14ac:dyDescent="0.35">
      <c r="A266" s="85"/>
      <c r="B266" s="85"/>
      <c r="C266" s="85"/>
      <c r="E266" t="b">
        <f>IF(OR(ISBLANK(#REF!),ISBLANK(#REF!)),IF(OR(D266="ALI",D266="AIE"),"B",IF(ISBLANK(D266),"","M")),IF(D266="EE",IF(#REF!&gt;=3,IF(#REF!&gt;=5,"A","M"),IF(#REF!=2,IF(#REF!&gt;=16,"A",IF(#REF!&lt;=4,"B","M")),IF(#REF!&lt;=15,"B","M"))),IF(OR(D266="SE",D266="CE"),IF(#REF!&gt;=4,IF(#REF!&gt;=6,"A","M"),IF(#REF!&gt;=2,IF(#REF!&gt;=20,"A",IF(#REF!&lt;=5,"B","M")),IF(#REF!&lt;=19,"B","M"))),IF(OR(D266="ALI",D266="AIE"),IF(#REF!&gt;=6,IF(#REF!&gt;=20,"A","M"),IF(#REF!&gt;=2,IF(#REF!&gt;=51,"A",IF(#REF!&lt;=19,"B","M")),IF(#REF!&lt;=50,"B","M")))))))</f>
        <v>0</v>
      </c>
      <c r="F266" s="86"/>
      <c r="G266" s="86" t="str">
        <f t="shared" si="14"/>
        <v/>
      </c>
      <c r="H266" s="89" t="str">
        <f>IF(G266="","",G266*#REF!)</f>
        <v/>
      </c>
      <c r="I266" s="85"/>
    </row>
    <row r="267" spans="1:9" x14ac:dyDescent="0.35">
      <c r="A267" s="85"/>
      <c r="B267" s="85"/>
      <c r="C267" s="85"/>
      <c r="E267" t="b">
        <f>IF(OR(ISBLANK(#REF!),ISBLANK(#REF!)),IF(OR(D267="ALI",D267="AIE"),"B",IF(ISBLANK(D267),"","M")),IF(D267="EE",IF(#REF!&gt;=3,IF(#REF!&gt;=5,"A","M"),IF(#REF!=2,IF(#REF!&gt;=16,"A",IF(#REF!&lt;=4,"B","M")),IF(#REF!&lt;=15,"B","M"))),IF(OR(D267="SE",D267="CE"),IF(#REF!&gt;=4,IF(#REF!&gt;=6,"A","M"),IF(#REF!&gt;=2,IF(#REF!&gt;=20,"A",IF(#REF!&lt;=5,"B","M")),IF(#REF!&lt;=19,"B","M"))),IF(OR(D267="ALI",D267="AIE"),IF(#REF!&gt;=6,IF(#REF!&gt;=20,"A","M"),IF(#REF!&gt;=2,IF(#REF!&gt;=51,"A",IF(#REF!&lt;=19,"B","M")),IF(#REF!&lt;=50,"B","M")))))))</f>
        <v>0</v>
      </c>
      <c r="F267" s="86"/>
      <c r="G267" s="86" t="str">
        <f t="shared" si="14"/>
        <v/>
      </c>
      <c r="H267" s="89" t="str">
        <f>IF(G267="","",G267*#REF!)</f>
        <v/>
      </c>
      <c r="I267" s="85"/>
    </row>
    <row r="268" spans="1:9" x14ac:dyDescent="0.35">
      <c r="A268" s="85"/>
      <c r="B268" s="85"/>
      <c r="C268" s="85"/>
      <c r="E268" t="b">
        <f>IF(OR(ISBLANK(#REF!),ISBLANK(#REF!)),IF(OR(D268="ALI",D268="AIE"),"B",IF(ISBLANK(D268),"","M")),IF(D268="EE",IF(#REF!&gt;=3,IF(#REF!&gt;=5,"A","M"),IF(#REF!=2,IF(#REF!&gt;=16,"A",IF(#REF!&lt;=4,"B","M")),IF(#REF!&lt;=15,"B","M"))),IF(OR(D268="SE",D268="CE"),IF(#REF!&gt;=4,IF(#REF!&gt;=6,"A","M"),IF(#REF!&gt;=2,IF(#REF!&gt;=20,"A",IF(#REF!&lt;=5,"B","M")),IF(#REF!&lt;=19,"B","M"))),IF(OR(D268="ALI",D268="AIE"),IF(#REF!&gt;=6,IF(#REF!&gt;=20,"A","M"),IF(#REF!&gt;=2,IF(#REF!&gt;=51,"A",IF(#REF!&lt;=19,"B","M")),IF(#REF!&lt;=50,"B","M")))))))</f>
        <v>0</v>
      </c>
      <c r="F268" s="86"/>
      <c r="G268" s="86" t="str">
        <f t="shared" si="14"/>
        <v/>
      </c>
      <c r="H268" s="89" t="str">
        <f>IF(G268="","",G268*#REF!)</f>
        <v/>
      </c>
      <c r="I268" s="85"/>
    </row>
    <row r="269" spans="1:9" x14ac:dyDescent="0.35">
      <c r="A269" s="85"/>
      <c r="B269" s="85"/>
      <c r="C269" s="85"/>
      <c r="E269" t="b">
        <f>IF(OR(ISBLANK(#REF!),ISBLANK(#REF!)),IF(OR(D269="ALI",D269="AIE"),"B",IF(ISBLANK(D269),"","M")),IF(D269="EE",IF(#REF!&gt;=3,IF(#REF!&gt;=5,"A","M"),IF(#REF!=2,IF(#REF!&gt;=16,"A",IF(#REF!&lt;=4,"B","M")),IF(#REF!&lt;=15,"B","M"))),IF(OR(D269="SE",D269="CE"),IF(#REF!&gt;=4,IF(#REF!&gt;=6,"A","M"),IF(#REF!&gt;=2,IF(#REF!&gt;=20,"A",IF(#REF!&lt;=5,"B","M")),IF(#REF!&lt;=19,"B","M"))),IF(OR(D269="ALI",D269="AIE"),IF(#REF!&gt;=6,IF(#REF!&gt;=20,"A","M"),IF(#REF!&gt;=2,IF(#REF!&gt;=51,"A",IF(#REF!&lt;=19,"B","M")),IF(#REF!&lt;=50,"B","M")))))))</f>
        <v>0</v>
      </c>
      <c r="F269" s="86"/>
      <c r="G269" s="86" t="str">
        <f t="shared" si="14"/>
        <v/>
      </c>
      <c r="H269" s="89" t="str">
        <f>IF(G269="","",G269*#REF!)</f>
        <v/>
      </c>
      <c r="I269" s="85"/>
    </row>
    <row r="270" spans="1:9" x14ac:dyDescent="0.35">
      <c r="A270" s="85"/>
      <c r="B270" s="85"/>
      <c r="C270" s="85"/>
      <c r="E270" t="b">
        <f>IF(OR(ISBLANK(#REF!),ISBLANK(#REF!)),IF(OR(D270="ALI",D270="AIE"),"B",IF(ISBLANK(D270),"","M")),IF(D270="EE",IF(#REF!&gt;=3,IF(#REF!&gt;=5,"A","M"),IF(#REF!=2,IF(#REF!&gt;=16,"A",IF(#REF!&lt;=4,"B","M")),IF(#REF!&lt;=15,"B","M"))),IF(OR(D270="SE",D270="CE"),IF(#REF!&gt;=4,IF(#REF!&gt;=6,"A","M"),IF(#REF!&gt;=2,IF(#REF!&gt;=20,"A",IF(#REF!&lt;=5,"B","M")),IF(#REF!&lt;=19,"B","M"))),IF(OR(D270="ALI",D270="AIE"),IF(#REF!&gt;=6,IF(#REF!&gt;=20,"A","M"),IF(#REF!&gt;=2,IF(#REF!&gt;=51,"A",IF(#REF!&lt;=19,"B","M")),IF(#REF!&lt;=50,"B","M")))))))</f>
        <v>0</v>
      </c>
      <c r="F270" s="86"/>
      <c r="G270" s="86" t="str">
        <f t="shared" si="14"/>
        <v/>
      </c>
      <c r="H270" s="89" t="str">
        <f>IF(G270="","",G270*#REF!)</f>
        <v/>
      </c>
      <c r="I270" s="85"/>
    </row>
    <row r="271" spans="1:9" x14ac:dyDescent="0.35">
      <c r="A271" s="85"/>
      <c r="B271" s="85"/>
      <c r="C271" s="85"/>
      <c r="E271" t="b">
        <f>IF(OR(ISBLANK(#REF!),ISBLANK(#REF!)),IF(OR(D271="ALI",D271="AIE"),"B",IF(ISBLANK(D271),"","M")),IF(D271="EE",IF(#REF!&gt;=3,IF(#REF!&gt;=5,"A","M"),IF(#REF!=2,IF(#REF!&gt;=16,"A",IF(#REF!&lt;=4,"B","M")),IF(#REF!&lt;=15,"B","M"))),IF(OR(D271="SE",D271="CE"),IF(#REF!&gt;=4,IF(#REF!&gt;=6,"A","M"),IF(#REF!&gt;=2,IF(#REF!&gt;=20,"A",IF(#REF!&lt;=5,"B","M")),IF(#REF!&lt;=19,"B","M"))),IF(OR(D271="ALI",D271="AIE"),IF(#REF!&gt;=6,IF(#REF!&gt;=20,"A","M"),IF(#REF!&gt;=2,IF(#REF!&gt;=51,"A",IF(#REF!&lt;=19,"B","M")),IF(#REF!&lt;=50,"B","M")))))))</f>
        <v>0</v>
      </c>
      <c r="F271" s="86"/>
      <c r="G271" s="86" t="str">
        <f t="shared" si="14"/>
        <v/>
      </c>
      <c r="H271" s="89" t="str">
        <f>IF(G271="","",G271*#REF!)</f>
        <v/>
      </c>
      <c r="I271" s="85"/>
    </row>
    <row r="272" spans="1:9" x14ac:dyDescent="0.35">
      <c r="A272" s="85"/>
      <c r="B272" s="85"/>
      <c r="C272" s="85"/>
      <c r="E272" t="b">
        <f>IF(OR(ISBLANK(#REF!),ISBLANK(#REF!)),IF(OR(D272="ALI",D272="AIE"),"B",IF(ISBLANK(D272),"","M")),IF(D272="EE",IF(#REF!&gt;=3,IF(#REF!&gt;=5,"A","M"),IF(#REF!=2,IF(#REF!&gt;=16,"A",IF(#REF!&lt;=4,"B","M")),IF(#REF!&lt;=15,"B","M"))),IF(OR(D272="SE",D272="CE"),IF(#REF!&gt;=4,IF(#REF!&gt;=6,"A","M"),IF(#REF!&gt;=2,IF(#REF!&gt;=20,"A",IF(#REF!&lt;=5,"B","M")),IF(#REF!&lt;=19,"B","M"))),IF(OR(D272="ALI",D272="AIE"),IF(#REF!&gt;=6,IF(#REF!&gt;=20,"A","M"),IF(#REF!&gt;=2,IF(#REF!&gt;=51,"A",IF(#REF!&lt;=19,"B","M")),IF(#REF!&lt;=50,"B","M")))))))</f>
        <v>0</v>
      </c>
      <c r="F272" s="86"/>
      <c r="G272" s="86" t="str">
        <f t="shared" si="14"/>
        <v/>
      </c>
      <c r="H272" s="89" t="str">
        <f>IF(G272="","",G272*#REF!)</f>
        <v/>
      </c>
      <c r="I272" s="85"/>
    </row>
    <row r="273" spans="1:9" x14ac:dyDescent="0.35">
      <c r="A273" s="85"/>
      <c r="B273" s="85"/>
      <c r="C273" s="85"/>
      <c r="E273" t="b">
        <f>IF(OR(ISBLANK(#REF!),ISBLANK(#REF!)),IF(OR(D273="ALI",D273="AIE"),"B",IF(ISBLANK(D273),"","M")),IF(D273="EE",IF(#REF!&gt;=3,IF(#REF!&gt;=5,"A","M"),IF(#REF!=2,IF(#REF!&gt;=16,"A",IF(#REF!&lt;=4,"B","M")),IF(#REF!&lt;=15,"B","M"))),IF(OR(D273="SE",D273="CE"),IF(#REF!&gt;=4,IF(#REF!&gt;=6,"A","M"),IF(#REF!&gt;=2,IF(#REF!&gt;=20,"A",IF(#REF!&lt;=5,"B","M")),IF(#REF!&lt;=19,"B","M"))),IF(OR(D273="ALI",D273="AIE"),IF(#REF!&gt;=6,IF(#REF!&gt;=20,"A","M"),IF(#REF!&gt;=2,IF(#REF!&gt;=51,"A",IF(#REF!&lt;=19,"B","M")),IF(#REF!&lt;=50,"B","M")))))))</f>
        <v>0</v>
      </c>
      <c r="F273" s="86"/>
      <c r="G273" s="86" t="str">
        <f t="shared" si="14"/>
        <v/>
      </c>
      <c r="H273" s="89" t="str">
        <f>IF(G273="","",G273*#REF!)</f>
        <v/>
      </c>
      <c r="I273" s="85"/>
    </row>
    <row r="274" spans="1:9" x14ac:dyDescent="0.35">
      <c r="A274" s="85"/>
      <c r="B274" s="85"/>
      <c r="C274" s="85"/>
      <c r="E274" t="b">
        <f>IF(OR(ISBLANK(#REF!),ISBLANK(#REF!)),IF(OR(D274="ALI",D274="AIE"),"B",IF(ISBLANK(D274),"","M")),IF(D274="EE",IF(#REF!&gt;=3,IF(#REF!&gt;=5,"A","M"),IF(#REF!=2,IF(#REF!&gt;=16,"A",IF(#REF!&lt;=4,"B","M")),IF(#REF!&lt;=15,"B","M"))),IF(OR(D274="SE",D274="CE"),IF(#REF!&gt;=4,IF(#REF!&gt;=6,"A","M"),IF(#REF!&gt;=2,IF(#REF!&gt;=20,"A",IF(#REF!&lt;=5,"B","M")),IF(#REF!&lt;=19,"B","M"))),IF(OR(D274="ALI",D274="AIE"),IF(#REF!&gt;=6,IF(#REF!&gt;=20,"A","M"),IF(#REF!&gt;=2,IF(#REF!&gt;=51,"A",IF(#REF!&lt;=19,"B","M")),IF(#REF!&lt;=50,"B","M")))))))</f>
        <v>0</v>
      </c>
      <c r="F274" s="86"/>
      <c r="G274" s="86" t="str">
        <f t="shared" si="14"/>
        <v/>
      </c>
      <c r="H274" s="89" t="str">
        <f>IF(G274="","",G274*#REF!)</f>
        <v/>
      </c>
      <c r="I274" s="85"/>
    </row>
    <row r="275" spans="1:9" x14ac:dyDescent="0.35">
      <c r="A275" s="85"/>
      <c r="B275" s="85"/>
      <c r="C275" s="85"/>
      <c r="E275" t="b">
        <f>IF(OR(ISBLANK(#REF!),ISBLANK(#REF!)),IF(OR(D275="ALI",D275="AIE"),"B",IF(ISBLANK(D275),"","M")),IF(D275="EE",IF(#REF!&gt;=3,IF(#REF!&gt;=5,"A","M"),IF(#REF!=2,IF(#REF!&gt;=16,"A",IF(#REF!&lt;=4,"B","M")),IF(#REF!&lt;=15,"B","M"))),IF(OR(D275="SE",D275="CE"),IF(#REF!&gt;=4,IF(#REF!&gt;=6,"A","M"),IF(#REF!&gt;=2,IF(#REF!&gt;=20,"A",IF(#REF!&lt;=5,"B","M")),IF(#REF!&lt;=19,"B","M"))),IF(OR(D275="ALI",D275="AIE"),IF(#REF!&gt;=6,IF(#REF!&gt;=20,"A","M"),IF(#REF!&gt;=2,IF(#REF!&gt;=51,"A",IF(#REF!&lt;=19,"B","M")),IF(#REF!&lt;=50,"B","M")))))))</f>
        <v>0</v>
      </c>
      <c r="F275" s="86"/>
      <c r="G275" s="86" t="str">
        <f t="shared" si="14"/>
        <v/>
      </c>
      <c r="H275" s="89" t="str">
        <f>IF(G275="","",G275*#REF!)</f>
        <v/>
      </c>
      <c r="I275" s="85"/>
    </row>
    <row r="276" spans="1:9" x14ac:dyDescent="0.35">
      <c r="A276" s="85"/>
      <c r="B276" s="85"/>
      <c r="C276" s="85"/>
      <c r="E276" t="b">
        <f>IF(OR(ISBLANK(#REF!),ISBLANK(#REF!)),IF(OR(D276="ALI",D276="AIE"),"B",IF(ISBLANK(D276),"","M")),IF(D276="EE",IF(#REF!&gt;=3,IF(#REF!&gt;=5,"A","M"),IF(#REF!=2,IF(#REF!&gt;=16,"A",IF(#REF!&lt;=4,"B","M")),IF(#REF!&lt;=15,"B","M"))),IF(OR(D276="SE",D276="CE"),IF(#REF!&gt;=4,IF(#REF!&gt;=6,"A","M"),IF(#REF!&gt;=2,IF(#REF!&gt;=20,"A",IF(#REF!&lt;=5,"B","M")),IF(#REF!&lt;=19,"B","M"))),IF(OR(D276="ALI",D276="AIE"),IF(#REF!&gt;=6,IF(#REF!&gt;=20,"A","M"),IF(#REF!&gt;=2,IF(#REF!&gt;=51,"A",IF(#REF!&lt;=19,"B","M")),IF(#REF!&lt;=50,"B","M")))))))</f>
        <v>0</v>
      </c>
      <c r="F276" s="86"/>
      <c r="G276" s="86" t="str">
        <f t="shared" si="14"/>
        <v/>
      </c>
      <c r="H276" s="89" t="str">
        <f>IF(G276="","",G276*#REF!)</f>
        <v/>
      </c>
      <c r="I276" s="85"/>
    </row>
    <row r="277" spans="1:9" x14ac:dyDescent="0.35">
      <c r="A277" s="85"/>
      <c r="B277" s="85"/>
      <c r="C277" s="85"/>
      <c r="E277" t="b">
        <f>IF(OR(ISBLANK(#REF!),ISBLANK(#REF!)),IF(OR(D277="ALI",D277="AIE"),"B",IF(ISBLANK(D277),"","M")),IF(D277="EE",IF(#REF!&gt;=3,IF(#REF!&gt;=5,"A","M"),IF(#REF!=2,IF(#REF!&gt;=16,"A",IF(#REF!&lt;=4,"B","M")),IF(#REF!&lt;=15,"B","M"))),IF(OR(D277="SE",D277="CE"),IF(#REF!&gt;=4,IF(#REF!&gt;=6,"A","M"),IF(#REF!&gt;=2,IF(#REF!&gt;=20,"A",IF(#REF!&lt;=5,"B","M")),IF(#REF!&lt;=19,"B","M"))),IF(OR(D277="ALI",D277="AIE"),IF(#REF!&gt;=6,IF(#REF!&gt;=20,"A","M"),IF(#REF!&gt;=2,IF(#REF!&gt;=51,"A",IF(#REF!&lt;=19,"B","M")),IF(#REF!&lt;=50,"B","M")))))))</f>
        <v>0</v>
      </c>
      <c r="F277" s="86"/>
      <c r="G277" s="86" t="str">
        <f t="shared" si="14"/>
        <v/>
      </c>
      <c r="H277" s="89" t="str">
        <f>IF(G277="","",G277*#REF!)</f>
        <v/>
      </c>
      <c r="I277" s="85"/>
    </row>
    <row r="278" spans="1:9" x14ac:dyDescent="0.35">
      <c r="A278" s="85"/>
      <c r="B278" s="85"/>
      <c r="C278" s="85"/>
      <c r="E278" t="b">
        <f>IF(OR(ISBLANK(#REF!),ISBLANK(#REF!)),IF(OR(D278="ALI",D278="AIE"),"B",IF(ISBLANK(D278),"","M")),IF(D278="EE",IF(#REF!&gt;=3,IF(#REF!&gt;=5,"A","M"),IF(#REF!=2,IF(#REF!&gt;=16,"A",IF(#REF!&lt;=4,"B","M")),IF(#REF!&lt;=15,"B","M"))),IF(OR(D278="SE",D278="CE"),IF(#REF!&gt;=4,IF(#REF!&gt;=6,"A","M"),IF(#REF!&gt;=2,IF(#REF!&gt;=20,"A",IF(#REF!&lt;=5,"B","M")),IF(#REF!&lt;=19,"B","M"))),IF(OR(D278="ALI",D278="AIE"),IF(#REF!&gt;=6,IF(#REF!&gt;=20,"A","M"),IF(#REF!&gt;=2,IF(#REF!&gt;=51,"A",IF(#REF!&lt;=19,"B","M")),IF(#REF!&lt;=50,"B","M")))))))</f>
        <v>0</v>
      </c>
      <c r="F278" s="86"/>
      <c r="G278" s="86" t="str">
        <f t="shared" si="14"/>
        <v/>
      </c>
      <c r="H278" s="89" t="str">
        <f>IF(G278="","",G278*#REF!)</f>
        <v/>
      </c>
      <c r="I278" s="85"/>
    </row>
    <row r="279" spans="1:9" x14ac:dyDescent="0.35">
      <c r="A279" s="85"/>
      <c r="B279" s="85"/>
      <c r="C279" s="85"/>
      <c r="E279" t="b">
        <f>IF(OR(ISBLANK(#REF!),ISBLANK(#REF!)),IF(OR(D279="ALI",D279="AIE"),"B",IF(ISBLANK(D279),"","M")),IF(D279="EE",IF(#REF!&gt;=3,IF(#REF!&gt;=5,"A","M"),IF(#REF!=2,IF(#REF!&gt;=16,"A",IF(#REF!&lt;=4,"B","M")),IF(#REF!&lt;=15,"B","M"))),IF(OR(D279="SE",D279="CE"),IF(#REF!&gt;=4,IF(#REF!&gt;=6,"A","M"),IF(#REF!&gt;=2,IF(#REF!&gt;=20,"A",IF(#REF!&lt;=5,"B","M")),IF(#REF!&lt;=19,"B","M"))),IF(OR(D279="ALI",D279="AIE"),IF(#REF!&gt;=6,IF(#REF!&gt;=20,"A","M"),IF(#REF!&gt;=2,IF(#REF!&gt;=51,"A",IF(#REF!&lt;=19,"B","M")),IF(#REF!&lt;=50,"B","M")))))))</f>
        <v>0</v>
      </c>
      <c r="F279" s="86"/>
      <c r="G279" s="86" t="str">
        <f t="shared" si="14"/>
        <v/>
      </c>
      <c r="H279" s="89" t="str">
        <f>IF(G279="","",G279*#REF!)</f>
        <v/>
      </c>
      <c r="I279" s="85"/>
    </row>
    <row r="280" spans="1:9" x14ac:dyDescent="0.35">
      <c r="A280" s="85"/>
      <c r="B280" s="85"/>
      <c r="C280" s="85"/>
      <c r="E280" t="b">
        <f>IF(OR(ISBLANK(#REF!),ISBLANK(#REF!)),IF(OR(D280="ALI",D280="AIE"),"B",IF(ISBLANK(D280),"","M")),IF(D280="EE",IF(#REF!&gt;=3,IF(#REF!&gt;=5,"A","M"),IF(#REF!=2,IF(#REF!&gt;=16,"A",IF(#REF!&lt;=4,"B","M")),IF(#REF!&lt;=15,"B","M"))),IF(OR(D280="SE",D280="CE"),IF(#REF!&gt;=4,IF(#REF!&gt;=6,"A","M"),IF(#REF!&gt;=2,IF(#REF!&gt;=20,"A",IF(#REF!&lt;=5,"B","M")),IF(#REF!&lt;=19,"B","M"))),IF(OR(D280="ALI",D280="AIE"),IF(#REF!&gt;=6,IF(#REF!&gt;=20,"A","M"),IF(#REF!&gt;=2,IF(#REF!&gt;=51,"A",IF(#REF!&lt;=19,"B","M")),IF(#REF!&lt;=50,"B","M")))))))</f>
        <v>0</v>
      </c>
      <c r="F280" s="86"/>
      <c r="G280" s="86" t="str">
        <f t="shared" si="14"/>
        <v/>
      </c>
      <c r="H280" s="89" t="str">
        <f>IF(G280="","",G280*#REF!)</f>
        <v/>
      </c>
      <c r="I280" s="85"/>
    </row>
    <row r="281" spans="1:9" x14ac:dyDescent="0.35">
      <c r="A281" s="85"/>
      <c r="B281" s="85"/>
      <c r="C281" s="85"/>
      <c r="E281" t="b">
        <f>IF(OR(ISBLANK(#REF!),ISBLANK(#REF!)),IF(OR(D281="ALI",D281="AIE"),"B",IF(ISBLANK(D281),"","M")),IF(D281="EE",IF(#REF!&gt;=3,IF(#REF!&gt;=5,"A","M"),IF(#REF!=2,IF(#REF!&gt;=16,"A",IF(#REF!&lt;=4,"B","M")),IF(#REF!&lt;=15,"B","M"))),IF(OR(D281="SE",D281="CE"),IF(#REF!&gt;=4,IF(#REF!&gt;=6,"A","M"),IF(#REF!&gt;=2,IF(#REF!&gt;=20,"A",IF(#REF!&lt;=5,"B","M")),IF(#REF!&lt;=19,"B","M"))),IF(OR(D281="ALI",D281="AIE"),IF(#REF!&gt;=6,IF(#REF!&gt;=20,"A","M"),IF(#REF!&gt;=2,IF(#REF!&gt;=51,"A",IF(#REF!&lt;=19,"B","M")),IF(#REF!&lt;=50,"B","M")))))))</f>
        <v>0</v>
      </c>
      <c r="F281" s="86"/>
      <c r="G281" s="86" t="str">
        <f t="shared" si="14"/>
        <v/>
      </c>
      <c r="H281" s="89" t="str">
        <f>IF(G281="","",G281*#REF!)</f>
        <v/>
      </c>
      <c r="I281" s="85"/>
    </row>
    <row r="282" spans="1:9" x14ac:dyDescent="0.35">
      <c r="A282" s="85"/>
      <c r="B282" s="85"/>
      <c r="C282" s="85"/>
      <c r="E282" t="b">
        <f>IF(OR(ISBLANK(#REF!),ISBLANK(#REF!)),IF(OR(D282="ALI",D282="AIE"),"B",IF(ISBLANK(D282),"","M")),IF(D282="EE",IF(#REF!&gt;=3,IF(#REF!&gt;=5,"A","M"),IF(#REF!=2,IF(#REF!&gt;=16,"A",IF(#REF!&lt;=4,"B","M")),IF(#REF!&lt;=15,"B","M"))),IF(OR(D282="SE",D282="CE"),IF(#REF!&gt;=4,IF(#REF!&gt;=6,"A","M"),IF(#REF!&gt;=2,IF(#REF!&gt;=20,"A",IF(#REF!&lt;=5,"B","M")),IF(#REF!&lt;=19,"B","M"))),IF(OR(D282="ALI",D282="AIE"),IF(#REF!&gt;=6,IF(#REF!&gt;=20,"A","M"),IF(#REF!&gt;=2,IF(#REF!&gt;=51,"A",IF(#REF!&lt;=19,"B","M")),IF(#REF!&lt;=50,"B","M")))))))</f>
        <v>0</v>
      </c>
      <c r="F282" s="86"/>
      <c r="G282" s="86" t="str">
        <f t="shared" si="14"/>
        <v/>
      </c>
      <c r="H282" s="89" t="str">
        <f>IF(G282="","",G282*#REF!)</f>
        <v/>
      </c>
      <c r="I282" s="85"/>
    </row>
    <row r="283" spans="1:9" x14ac:dyDescent="0.35">
      <c r="A283" s="85"/>
      <c r="B283" s="85"/>
      <c r="C283" s="85"/>
      <c r="E283" t="b">
        <f>IF(OR(ISBLANK(#REF!),ISBLANK(#REF!)),IF(OR(D283="ALI",D283="AIE"),"B",IF(ISBLANK(D283),"","M")),IF(D283="EE",IF(#REF!&gt;=3,IF(#REF!&gt;=5,"A","M"),IF(#REF!=2,IF(#REF!&gt;=16,"A",IF(#REF!&lt;=4,"B","M")),IF(#REF!&lt;=15,"B","M"))),IF(OR(D283="SE",D283="CE"),IF(#REF!&gt;=4,IF(#REF!&gt;=6,"A","M"),IF(#REF!&gt;=2,IF(#REF!&gt;=20,"A",IF(#REF!&lt;=5,"B","M")),IF(#REF!&lt;=19,"B","M"))),IF(OR(D283="ALI",D283="AIE"),IF(#REF!&gt;=6,IF(#REF!&gt;=20,"A","M"),IF(#REF!&gt;=2,IF(#REF!&gt;=51,"A",IF(#REF!&lt;=19,"B","M")),IF(#REF!&lt;=50,"B","M")))))))</f>
        <v>0</v>
      </c>
      <c r="F283" s="86"/>
      <c r="G283" s="86" t="str">
        <f t="shared" si="14"/>
        <v/>
      </c>
      <c r="H283" s="89" t="str">
        <f>IF(G283="","",G283*#REF!)</f>
        <v/>
      </c>
      <c r="I283" s="85"/>
    </row>
    <row r="284" spans="1:9" x14ac:dyDescent="0.35">
      <c r="A284" s="85"/>
      <c r="B284" s="85"/>
      <c r="C284" s="85"/>
      <c r="E284" t="b">
        <f>IF(OR(ISBLANK(#REF!),ISBLANK(#REF!)),IF(OR(D284="ALI",D284="AIE"),"B",IF(ISBLANK(D284),"","M")),IF(D284="EE",IF(#REF!&gt;=3,IF(#REF!&gt;=5,"A","M"),IF(#REF!=2,IF(#REF!&gt;=16,"A",IF(#REF!&lt;=4,"B","M")),IF(#REF!&lt;=15,"B","M"))),IF(OR(D284="SE",D284="CE"),IF(#REF!&gt;=4,IF(#REF!&gt;=6,"A","M"),IF(#REF!&gt;=2,IF(#REF!&gt;=20,"A",IF(#REF!&lt;=5,"B","M")),IF(#REF!&lt;=19,"B","M"))),IF(OR(D284="ALI",D284="AIE"),IF(#REF!&gt;=6,IF(#REF!&gt;=20,"A","M"),IF(#REF!&gt;=2,IF(#REF!&gt;=51,"A",IF(#REF!&lt;=19,"B","M")),IF(#REF!&lt;=50,"B","M")))))))</f>
        <v>0</v>
      </c>
      <c r="F284" s="86"/>
      <c r="G284" s="86" t="str">
        <f t="shared" si="14"/>
        <v/>
      </c>
      <c r="H284" s="89" t="str">
        <f>IF(G284="","",G284*#REF!)</f>
        <v/>
      </c>
      <c r="I284" s="85"/>
    </row>
    <row r="285" spans="1:9" x14ac:dyDescent="0.35">
      <c r="A285" s="85"/>
      <c r="B285" s="85"/>
      <c r="C285" s="85"/>
      <c r="E285" t="b">
        <f>IF(OR(ISBLANK(#REF!),ISBLANK(#REF!)),IF(OR(D285="ALI",D285="AIE"),"B",IF(ISBLANK(D285),"","M")),IF(D285="EE",IF(#REF!&gt;=3,IF(#REF!&gt;=5,"A","M"),IF(#REF!=2,IF(#REF!&gt;=16,"A",IF(#REF!&lt;=4,"B","M")),IF(#REF!&lt;=15,"B","M"))),IF(OR(D285="SE",D285="CE"),IF(#REF!&gt;=4,IF(#REF!&gt;=6,"A","M"),IF(#REF!&gt;=2,IF(#REF!&gt;=20,"A",IF(#REF!&lt;=5,"B","M")),IF(#REF!&lt;=19,"B","M"))),IF(OR(D285="ALI",D285="AIE"),IF(#REF!&gt;=6,IF(#REF!&gt;=20,"A","M"),IF(#REF!&gt;=2,IF(#REF!&gt;=51,"A",IF(#REF!&lt;=19,"B","M")),IF(#REF!&lt;=50,"B","M")))))))</f>
        <v>0</v>
      </c>
      <c r="F285" s="86"/>
      <c r="G285" s="86" t="str">
        <f t="shared" si="14"/>
        <v/>
      </c>
      <c r="H285" s="89" t="str">
        <f>IF(G285="","",G285*#REF!)</f>
        <v/>
      </c>
      <c r="I285" s="85"/>
    </row>
    <row r="286" spans="1:9" x14ac:dyDescent="0.35">
      <c r="A286" s="85"/>
      <c r="B286" s="85"/>
      <c r="C286" s="85"/>
      <c r="E286" t="b">
        <f>IF(OR(ISBLANK(#REF!),ISBLANK(#REF!)),IF(OR(D286="ALI",D286="AIE"),"B",IF(ISBLANK(D286),"","M")),IF(D286="EE",IF(#REF!&gt;=3,IF(#REF!&gt;=5,"A","M"),IF(#REF!=2,IF(#REF!&gt;=16,"A",IF(#REF!&lt;=4,"B","M")),IF(#REF!&lt;=15,"B","M"))),IF(OR(D286="SE",D286="CE"),IF(#REF!&gt;=4,IF(#REF!&gt;=6,"A","M"),IF(#REF!&gt;=2,IF(#REF!&gt;=20,"A",IF(#REF!&lt;=5,"B","M")),IF(#REF!&lt;=19,"B","M"))),IF(OR(D286="ALI",D286="AIE"),IF(#REF!&gt;=6,IF(#REF!&gt;=20,"A","M"),IF(#REF!&gt;=2,IF(#REF!&gt;=51,"A",IF(#REF!&lt;=19,"B","M")),IF(#REF!&lt;=50,"B","M")))))))</f>
        <v>0</v>
      </c>
      <c r="F286" s="86"/>
      <c r="G286" s="86" t="str">
        <f t="shared" si="14"/>
        <v/>
      </c>
      <c r="H286" s="89" t="str">
        <f>IF(G286="","",G286*#REF!)</f>
        <v/>
      </c>
      <c r="I286" s="85"/>
    </row>
    <row r="287" spans="1:9" x14ac:dyDescent="0.35">
      <c r="A287" s="85"/>
      <c r="B287" s="85"/>
      <c r="C287" s="85"/>
      <c r="E287" t="b">
        <f>IF(OR(ISBLANK(#REF!),ISBLANK(#REF!)),IF(OR(D287="ALI",D287="AIE"),"B",IF(ISBLANK(D287),"","M")),IF(D287="EE",IF(#REF!&gt;=3,IF(#REF!&gt;=5,"A","M"),IF(#REF!=2,IF(#REF!&gt;=16,"A",IF(#REF!&lt;=4,"B","M")),IF(#REF!&lt;=15,"B","M"))),IF(OR(D287="SE",D287="CE"),IF(#REF!&gt;=4,IF(#REF!&gt;=6,"A","M"),IF(#REF!&gt;=2,IF(#REF!&gt;=20,"A",IF(#REF!&lt;=5,"B","M")),IF(#REF!&lt;=19,"B","M"))),IF(OR(D287="ALI",D287="AIE"),IF(#REF!&gt;=6,IF(#REF!&gt;=20,"A","M"),IF(#REF!&gt;=2,IF(#REF!&gt;=51,"A",IF(#REF!&lt;=19,"B","M")),IF(#REF!&lt;=50,"B","M")))))))</f>
        <v>0</v>
      </c>
      <c r="F287" s="86"/>
      <c r="G287" s="86" t="str">
        <f t="shared" si="14"/>
        <v/>
      </c>
      <c r="H287" s="89" t="str">
        <f>IF(G287="","",G287*#REF!)</f>
        <v/>
      </c>
      <c r="I287" s="85"/>
    </row>
    <row r="288" spans="1:9" x14ac:dyDescent="0.35">
      <c r="A288" s="85"/>
      <c r="B288" s="85"/>
      <c r="C288" s="85"/>
      <c r="E288" t="b">
        <f>IF(OR(ISBLANK(#REF!),ISBLANK(#REF!)),IF(OR(D288="ALI",D288="AIE"),"B",IF(ISBLANK(D288),"","M")),IF(D288="EE",IF(#REF!&gt;=3,IF(#REF!&gt;=5,"A","M"),IF(#REF!=2,IF(#REF!&gt;=16,"A",IF(#REF!&lt;=4,"B","M")),IF(#REF!&lt;=15,"B","M"))),IF(OR(D288="SE",D288="CE"),IF(#REF!&gt;=4,IF(#REF!&gt;=6,"A","M"),IF(#REF!&gt;=2,IF(#REF!&gt;=20,"A",IF(#REF!&lt;=5,"B","M")),IF(#REF!&lt;=19,"B","M"))),IF(OR(D288="ALI",D288="AIE"),IF(#REF!&gt;=6,IF(#REF!&gt;=20,"A","M"),IF(#REF!&gt;=2,IF(#REF!&gt;=51,"A",IF(#REF!&lt;=19,"B","M")),IF(#REF!&lt;=50,"B","M")))))))</f>
        <v>0</v>
      </c>
      <c r="F288" s="86"/>
      <c r="G288" s="86" t="str">
        <f t="shared" si="14"/>
        <v/>
      </c>
      <c r="H288" s="89" t="str">
        <f>IF(G288="","",G288*#REF!)</f>
        <v/>
      </c>
      <c r="I288" s="85"/>
    </row>
    <row r="289" spans="1:9" x14ac:dyDescent="0.35">
      <c r="A289" s="85"/>
      <c r="B289" s="85"/>
      <c r="C289" s="85"/>
      <c r="E289" t="b">
        <f>IF(OR(ISBLANK(#REF!),ISBLANK(#REF!)),IF(OR(D289="ALI",D289="AIE"),"B",IF(ISBLANK(D289),"","M")),IF(D289="EE",IF(#REF!&gt;=3,IF(#REF!&gt;=5,"A","M"),IF(#REF!=2,IF(#REF!&gt;=16,"A",IF(#REF!&lt;=4,"B","M")),IF(#REF!&lt;=15,"B","M"))),IF(OR(D289="SE",D289="CE"),IF(#REF!&gt;=4,IF(#REF!&gt;=6,"A","M"),IF(#REF!&gt;=2,IF(#REF!&gt;=20,"A",IF(#REF!&lt;=5,"B","M")),IF(#REF!&lt;=19,"B","M"))),IF(OR(D289="ALI",D289="AIE"),IF(#REF!&gt;=6,IF(#REF!&gt;=20,"A","M"),IF(#REF!&gt;=2,IF(#REF!&gt;=51,"A",IF(#REF!&lt;=19,"B","M")),IF(#REF!&lt;=50,"B","M")))))))</f>
        <v>0</v>
      </c>
      <c r="F289" s="86"/>
      <c r="G289" s="86" t="str">
        <f t="shared" si="14"/>
        <v/>
      </c>
      <c r="H289" s="89" t="str">
        <f>IF(G289="","",G289*#REF!)</f>
        <v/>
      </c>
      <c r="I289" s="85"/>
    </row>
    <row r="290" spans="1:9" x14ac:dyDescent="0.35">
      <c r="A290" s="85"/>
      <c r="B290" s="85"/>
      <c r="C290" s="85"/>
      <c r="E290" t="b">
        <f>IF(OR(ISBLANK(#REF!),ISBLANK(#REF!)),IF(OR(D290="ALI",D290="AIE"),"B",IF(ISBLANK(D290),"","M")),IF(D290="EE",IF(#REF!&gt;=3,IF(#REF!&gt;=5,"A","M"),IF(#REF!=2,IF(#REF!&gt;=16,"A",IF(#REF!&lt;=4,"B","M")),IF(#REF!&lt;=15,"B","M"))),IF(OR(D290="SE",D290="CE"),IF(#REF!&gt;=4,IF(#REF!&gt;=6,"A","M"),IF(#REF!&gt;=2,IF(#REF!&gt;=20,"A",IF(#REF!&lt;=5,"B","M")),IF(#REF!&lt;=19,"B","M"))),IF(OR(D290="ALI",D290="AIE"),IF(#REF!&gt;=6,IF(#REF!&gt;=20,"A","M"),IF(#REF!&gt;=2,IF(#REF!&gt;=51,"A",IF(#REF!&lt;=19,"B","M")),IF(#REF!&lt;=50,"B","M")))))))</f>
        <v>0</v>
      </c>
      <c r="F290" s="86"/>
      <c r="G290" s="86" t="str">
        <f t="shared" si="14"/>
        <v/>
      </c>
      <c r="H290" s="89" t="str">
        <f>IF(G290="","",G290*#REF!)</f>
        <v/>
      </c>
      <c r="I290" s="85"/>
    </row>
    <row r="291" spans="1:9" x14ac:dyDescent="0.35">
      <c r="A291" s="85"/>
      <c r="B291" s="85"/>
      <c r="C291" s="85"/>
      <c r="E291" t="b">
        <f>IF(OR(ISBLANK(#REF!),ISBLANK(#REF!)),IF(OR(D291="ALI",D291="AIE"),"B",IF(ISBLANK(D291),"","M")),IF(D291="EE",IF(#REF!&gt;=3,IF(#REF!&gt;=5,"A","M"),IF(#REF!=2,IF(#REF!&gt;=16,"A",IF(#REF!&lt;=4,"B","M")),IF(#REF!&lt;=15,"B","M"))),IF(OR(D291="SE",D291="CE"),IF(#REF!&gt;=4,IF(#REF!&gt;=6,"A","M"),IF(#REF!&gt;=2,IF(#REF!&gt;=20,"A",IF(#REF!&lt;=5,"B","M")),IF(#REF!&lt;=19,"B","M"))),IF(OR(D291="ALI",D291="AIE"),IF(#REF!&gt;=6,IF(#REF!&gt;=20,"A","M"),IF(#REF!&gt;=2,IF(#REF!&gt;=51,"A",IF(#REF!&lt;=19,"B","M")),IF(#REF!&lt;=50,"B","M")))))))</f>
        <v>0</v>
      </c>
      <c r="F291" s="86"/>
      <c r="G291" s="86" t="str">
        <f t="shared" si="14"/>
        <v/>
      </c>
      <c r="H291" s="89" t="str">
        <f>IF(G291="","",G291*#REF!)</f>
        <v/>
      </c>
      <c r="I291" s="85"/>
    </row>
    <row r="292" spans="1:9" x14ac:dyDescent="0.35">
      <c r="A292" s="85"/>
      <c r="B292" s="85"/>
      <c r="C292" s="85"/>
      <c r="E292" t="b">
        <f>IF(OR(ISBLANK(#REF!),ISBLANK(#REF!)),IF(OR(D292="ALI",D292="AIE"),"B",IF(ISBLANK(D292),"","M")),IF(D292="EE",IF(#REF!&gt;=3,IF(#REF!&gt;=5,"A","M"),IF(#REF!=2,IF(#REF!&gt;=16,"A",IF(#REF!&lt;=4,"B","M")),IF(#REF!&lt;=15,"B","M"))),IF(OR(D292="SE",D292="CE"),IF(#REF!&gt;=4,IF(#REF!&gt;=6,"A","M"),IF(#REF!&gt;=2,IF(#REF!&gt;=20,"A",IF(#REF!&lt;=5,"B","M")),IF(#REF!&lt;=19,"B","M"))),IF(OR(D292="ALI",D292="AIE"),IF(#REF!&gt;=6,IF(#REF!&gt;=20,"A","M"),IF(#REF!&gt;=2,IF(#REF!&gt;=51,"A",IF(#REF!&lt;=19,"B","M")),IF(#REF!&lt;=50,"B","M")))))))</f>
        <v>0</v>
      </c>
      <c r="F292" s="86"/>
      <c r="G292" s="86" t="str">
        <f t="shared" si="14"/>
        <v/>
      </c>
      <c r="H292" s="89" t="str">
        <f>IF(G292="","",G292*#REF!)</f>
        <v/>
      </c>
      <c r="I292" s="85"/>
    </row>
    <row r="293" spans="1:9" x14ac:dyDescent="0.35">
      <c r="A293" s="85"/>
      <c r="B293" s="85"/>
      <c r="C293" s="85"/>
      <c r="E293" t="b">
        <f>IF(OR(ISBLANK(#REF!),ISBLANK(#REF!)),IF(OR(D293="ALI",D293="AIE"),"B",IF(ISBLANK(D293),"","M")),IF(D293="EE",IF(#REF!&gt;=3,IF(#REF!&gt;=5,"A","M"),IF(#REF!=2,IF(#REF!&gt;=16,"A",IF(#REF!&lt;=4,"B","M")),IF(#REF!&lt;=15,"B","M"))),IF(OR(D293="SE",D293="CE"),IF(#REF!&gt;=4,IF(#REF!&gt;=6,"A","M"),IF(#REF!&gt;=2,IF(#REF!&gt;=20,"A",IF(#REF!&lt;=5,"B","M")),IF(#REF!&lt;=19,"B","M"))),IF(OR(D293="ALI",D293="AIE"),IF(#REF!&gt;=6,IF(#REF!&gt;=20,"A","M"),IF(#REF!&gt;=2,IF(#REF!&gt;=51,"A",IF(#REF!&lt;=19,"B","M")),IF(#REF!&lt;=50,"B","M")))))))</f>
        <v>0</v>
      </c>
      <c r="F293" s="86"/>
      <c r="G293" s="86" t="str">
        <f t="shared" si="14"/>
        <v/>
      </c>
      <c r="H293" s="89" t="str">
        <f>IF(G293="","",G293*#REF!)</f>
        <v/>
      </c>
      <c r="I293" s="85"/>
    </row>
    <row r="294" spans="1:9" x14ac:dyDescent="0.35">
      <c r="A294" s="85"/>
      <c r="B294" s="85"/>
      <c r="C294" s="85"/>
      <c r="E294" t="b">
        <f>IF(OR(ISBLANK(#REF!),ISBLANK(#REF!)),IF(OR(D294="ALI",D294="AIE"),"B",IF(ISBLANK(D294),"","M")),IF(D294="EE",IF(#REF!&gt;=3,IF(#REF!&gt;=5,"A","M"),IF(#REF!=2,IF(#REF!&gt;=16,"A",IF(#REF!&lt;=4,"B","M")),IF(#REF!&lt;=15,"B","M"))),IF(OR(D294="SE",D294="CE"),IF(#REF!&gt;=4,IF(#REF!&gt;=6,"A","M"),IF(#REF!&gt;=2,IF(#REF!&gt;=20,"A",IF(#REF!&lt;=5,"B","M")),IF(#REF!&lt;=19,"B","M"))),IF(OR(D294="ALI",D294="AIE"),IF(#REF!&gt;=6,IF(#REF!&gt;=20,"A","M"),IF(#REF!&gt;=2,IF(#REF!&gt;=51,"A",IF(#REF!&lt;=19,"B","M")),IF(#REF!&lt;=50,"B","M")))))))</f>
        <v>0</v>
      </c>
      <c r="F294" s="86"/>
      <c r="G294" s="86" t="str">
        <f t="shared" si="14"/>
        <v/>
      </c>
      <c r="H294" s="89" t="str">
        <f>IF(G294="","",G294*#REF!)</f>
        <v/>
      </c>
      <c r="I294" s="85"/>
    </row>
    <row r="295" spans="1:9" x14ac:dyDescent="0.35">
      <c r="A295" s="85"/>
      <c r="B295" s="85"/>
      <c r="C295" s="85"/>
      <c r="E295" t="b">
        <f>IF(OR(ISBLANK(#REF!),ISBLANK(#REF!)),IF(OR(D295="ALI",D295="AIE"),"B",IF(ISBLANK(D295),"","M")),IF(D295="EE",IF(#REF!&gt;=3,IF(#REF!&gt;=5,"A","M"),IF(#REF!=2,IF(#REF!&gt;=16,"A",IF(#REF!&lt;=4,"B","M")),IF(#REF!&lt;=15,"B","M"))),IF(OR(D295="SE",D295="CE"),IF(#REF!&gt;=4,IF(#REF!&gt;=6,"A","M"),IF(#REF!&gt;=2,IF(#REF!&gt;=20,"A",IF(#REF!&lt;=5,"B","M")),IF(#REF!&lt;=19,"B","M"))),IF(OR(D295="ALI",D295="AIE"),IF(#REF!&gt;=6,IF(#REF!&gt;=20,"A","M"),IF(#REF!&gt;=2,IF(#REF!&gt;=51,"A",IF(#REF!&lt;=19,"B","M")),IF(#REF!&lt;=50,"B","M")))))))</f>
        <v>0</v>
      </c>
      <c r="F295" s="86"/>
      <c r="G295" s="86" t="str">
        <f t="shared" si="14"/>
        <v/>
      </c>
      <c r="H295" s="89" t="str">
        <f>IF(G295="","",G295*#REF!)</f>
        <v/>
      </c>
      <c r="I295" s="85"/>
    </row>
    <row r="296" spans="1:9" x14ac:dyDescent="0.35">
      <c r="A296" s="85"/>
      <c r="B296" s="85"/>
      <c r="C296" s="85"/>
      <c r="E296" t="b">
        <f>IF(OR(ISBLANK(#REF!),ISBLANK(#REF!)),IF(OR(D296="ALI",D296="AIE"),"B",IF(ISBLANK(D296),"","M")),IF(D296="EE",IF(#REF!&gt;=3,IF(#REF!&gt;=5,"A","M"),IF(#REF!=2,IF(#REF!&gt;=16,"A",IF(#REF!&lt;=4,"B","M")),IF(#REF!&lt;=15,"B","M"))),IF(OR(D296="SE",D296="CE"),IF(#REF!&gt;=4,IF(#REF!&gt;=6,"A","M"),IF(#REF!&gt;=2,IF(#REF!&gt;=20,"A",IF(#REF!&lt;=5,"B","M")),IF(#REF!&lt;=19,"B","M"))),IF(OR(D296="ALI",D296="AIE"),IF(#REF!&gt;=6,IF(#REF!&gt;=20,"A","M"),IF(#REF!&gt;=2,IF(#REF!&gt;=51,"A",IF(#REF!&lt;=19,"B","M")),IF(#REF!&lt;=50,"B","M")))))))</f>
        <v>0</v>
      </c>
      <c r="F296" s="86"/>
      <c r="G296" s="86" t="str">
        <f t="shared" si="14"/>
        <v/>
      </c>
      <c r="H296" s="89" t="str">
        <f>IF(G296="","",G296*#REF!)</f>
        <v/>
      </c>
      <c r="I296" s="85"/>
    </row>
    <row r="297" spans="1:9" x14ac:dyDescent="0.35">
      <c r="A297" s="85"/>
      <c r="B297" s="85"/>
      <c r="C297" s="85"/>
      <c r="E297" t="b">
        <f>IF(OR(ISBLANK(#REF!),ISBLANK(#REF!)),IF(OR(D297="ALI",D297="AIE"),"B",IF(ISBLANK(D297),"","M")),IF(D297="EE",IF(#REF!&gt;=3,IF(#REF!&gt;=5,"A","M"),IF(#REF!=2,IF(#REF!&gt;=16,"A",IF(#REF!&lt;=4,"B","M")),IF(#REF!&lt;=15,"B","M"))),IF(OR(D297="SE",D297="CE"),IF(#REF!&gt;=4,IF(#REF!&gt;=6,"A","M"),IF(#REF!&gt;=2,IF(#REF!&gt;=20,"A",IF(#REF!&lt;=5,"B","M")),IF(#REF!&lt;=19,"B","M"))),IF(OR(D297="ALI",D297="AIE"),IF(#REF!&gt;=6,IF(#REF!&gt;=20,"A","M"),IF(#REF!&gt;=2,IF(#REF!&gt;=51,"A",IF(#REF!&lt;=19,"B","M")),IF(#REF!&lt;=50,"B","M")))))))</f>
        <v>0</v>
      </c>
      <c r="F297" s="86"/>
      <c r="G297" s="86" t="str">
        <f t="shared" si="14"/>
        <v/>
      </c>
      <c r="H297" s="89" t="str">
        <f>IF(G297="","",G297*#REF!)</f>
        <v/>
      </c>
      <c r="I297" s="85"/>
    </row>
    <row r="298" spans="1:9" x14ac:dyDescent="0.35">
      <c r="A298" s="85"/>
      <c r="B298" s="85"/>
      <c r="C298" s="85"/>
      <c r="E298" t="b">
        <f>IF(OR(ISBLANK(#REF!),ISBLANK(#REF!)),IF(OR(D298="ALI",D298="AIE"),"B",IF(ISBLANK(D298),"","M")),IF(D298="EE",IF(#REF!&gt;=3,IF(#REF!&gt;=5,"A","M"),IF(#REF!=2,IF(#REF!&gt;=16,"A",IF(#REF!&lt;=4,"B","M")),IF(#REF!&lt;=15,"B","M"))),IF(OR(D298="SE",D298="CE"),IF(#REF!&gt;=4,IF(#REF!&gt;=6,"A","M"),IF(#REF!&gt;=2,IF(#REF!&gt;=20,"A",IF(#REF!&lt;=5,"B","M")),IF(#REF!&lt;=19,"B","M"))),IF(OR(D298="ALI",D298="AIE"),IF(#REF!&gt;=6,IF(#REF!&gt;=20,"A","M"),IF(#REF!&gt;=2,IF(#REF!&gt;=51,"A",IF(#REF!&lt;=19,"B","M")),IF(#REF!&lt;=50,"B","M")))))))</f>
        <v>0</v>
      </c>
      <c r="F298" s="86"/>
      <c r="G298" s="86" t="str">
        <f t="shared" si="14"/>
        <v/>
      </c>
      <c r="H298" s="89" t="str">
        <f>IF(G298="","",G298*#REF!)</f>
        <v/>
      </c>
      <c r="I298" s="85"/>
    </row>
    <row r="299" spans="1:9" x14ac:dyDescent="0.35">
      <c r="A299" s="85"/>
      <c r="B299" s="85"/>
      <c r="C299" s="85"/>
      <c r="E299" t="b">
        <f>IF(OR(ISBLANK(#REF!),ISBLANK(#REF!)),IF(OR(D299="ALI",D299="AIE"),"B",IF(ISBLANK(D299),"","M")),IF(D299="EE",IF(#REF!&gt;=3,IF(#REF!&gt;=5,"A","M"),IF(#REF!=2,IF(#REF!&gt;=16,"A",IF(#REF!&lt;=4,"B","M")),IF(#REF!&lt;=15,"B","M"))),IF(OR(D299="SE",D299="CE"),IF(#REF!&gt;=4,IF(#REF!&gt;=6,"A","M"),IF(#REF!&gt;=2,IF(#REF!&gt;=20,"A",IF(#REF!&lt;=5,"B","M")),IF(#REF!&lt;=19,"B","M"))),IF(OR(D299="ALI",D299="AIE"),IF(#REF!&gt;=6,IF(#REF!&gt;=20,"A","M"),IF(#REF!&gt;=2,IF(#REF!&gt;=51,"A",IF(#REF!&lt;=19,"B","M")),IF(#REF!&lt;=50,"B","M")))))))</f>
        <v>0</v>
      </c>
      <c r="F299" s="86"/>
      <c r="G299" s="86" t="str">
        <f t="shared" si="14"/>
        <v/>
      </c>
      <c r="H299" s="89" t="str">
        <f>IF(G299="","",G299*#REF!)</f>
        <v/>
      </c>
      <c r="I299" s="85"/>
    </row>
    <row r="300" spans="1:9" x14ac:dyDescent="0.35">
      <c r="A300" s="85"/>
      <c r="B300" s="85"/>
      <c r="C300" s="85"/>
      <c r="E300" t="b">
        <f>IF(OR(ISBLANK(#REF!),ISBLANK(#REF!)),IF(OR(D300="ALI",D300="AIE"),"B",IF(ISBLANK(D300),"","M")),IF(D300="EE",IF(#REF!&gt;=3,IF(#REF!&gt;=5,"A","M"),IF(#REF!=2,IF(#REF!&gt;=16,"A",IF(#REF!&lt;=4,"B","M")),IF(#REF!&lt;=15,"B","M"))),IF(OR(D300="SE",D300="CE"),IF(#REF!&gt;=4,IF(#REF!&gt;=6,"A","M"),IF(#REF!&gt;=2,IF(#REF!&gt;=20,"A",IF(#REF!&lt;=5,"B","M")),IF(#REF!&lt;=19,"B","M"))),IF(OR(D300="ALI",D300="AIE"),IF(#REF!&gt;=6,IF(#REF!&gt;=20,"A","M"),IF(#REF!&gt;=2,IF(#REF!&gt;=51,"A",IF(#REF!&lt;=19,"B","M")),IF(#REF!&lt;=50,"B","M")))))))</f>
        <v>0</v>
      </c>
      <c r="F300" s="86"/>
      <c r="G300" s="86" t="str">
        <f t="shared" si="14"/>
        <v/>
      </c>
      <c r="H300" s="89" t="str">
        <f>IF(G300="","",G300*#REF!)</f>
        <v/>
      </c>
      <c r="I300" s="85"/>
    </row>
    <row r="301" spans="1:9" x14ac:dyDescent="0.35">
      <c r="A301" s="85"/>
      <c r="B301" s="85"/>
      <c r="C301" s="85"/>
      <c r="E301" t="b">
        <f>IF(OR(ISBLANK(#REF!),ISBLANK(#REF!)),IF(OR(D301="ALI",D301="AIE"),"B",IF(ISBLANK(D301),"","M")),IF(D301="EE",IF(#REF!&gt;=3,IF(#REF!&gt;=5,"A","M"),IF(#REF!=2,IF(#REF!&gt;=16,"A",IF(#REF!&lt;=4,"B","M")),IF(#REF!&lt;=15,"B","M"))),IF(OR(D301="SE",D301="CE"),IF(#REF!&gt;=4,IF(#REF!&gt;=6,"A","M"),IF(#REF!&gt;=2,IF(#REF!&gt;=20,"A",IF(#REF!&lt;=5,"B","M")),IF(#REF!&lt;=19,"B","M"))),IF(OR(D301="ALI",D301="AIE"),IF(#REF!&gt;=6,IF(#REF!&gt;=20,"A","M"),IF(#REF!&gt;=2,IF(#REF!&gt;=51,"A",IF(#REF!&lt;=19,"B","M")),IF(#REF!&lt;=50,"B","M")))))))</f>
        <v>0</v>
      </c>
      <c r="F301" s="86"/>
      <c r="G301" s="86" t="str">
        <f t="shared" si="14"/>
        <v/>
      </c>
      <c r="H301" s="89" t="str">
        <f>IF(G301="","",G301*#REF!)</f>
        <v/>
      </c>
      <c r="I301" s="85"/>
    </row>
    <row r="302" spans="1:9" x14ac:dyDescent="0.35">
      <c r="A302" s="85"/>
      <c r="B302" s="85"/>
      <c r="C302" s="85"/>
      <c r="E302" t="b">
        <f>IF(OR(ISBLANK(#REF!),ISBLANK(#REF!)),IF(OR(D302="ALI",D302="AIE"),"B",IF(ISBLANK(D302),"","M")),IF(D302="EE",IF(#REF!&gt;=3,IF(#REF!&gt;=5,"A","M"),IF(#REF!=2,IF(#REF!&gt;=16,"A",IF(#REF!&lt;=4,"B","M")),IF(#REF!&lt;=15,"B","M"))),IF(OR(D302="SE",D302="CE"),IF(#REF!&gt;=4,IF(#REF!&gt;=6,"A","M"),IF(#REF!&gt;=2,IF(#REF!&gt;=20,"A",IF(#REF!&lt;=5,"B","M")),IF(#REF!&lt;=19,"B","M"))),IF(OR(D302="ALI",D302="AIE"),IF(#REF!&gt;=6,IF(#REF!&gt;=20,"A","M"),IF(#REF!&gt;=2,IF(#REF!&gt;=51,"A",IF(#REF!&lt;=19,"B","M")),IF(#REF!&lt;=50,"B","M")))))))</f>
        <v>0</v>
      </c>
      <c r="F302" s="86"/>
      <c r="G302" s="86" t="str">
        <f t="shared" si="14"/>
        <v/>
      </c>
      <c r="H302" s="89" t="str">
        <f>IF(G302="","",G302*#REF!)</f>
        <v/>
      </c>
      <c r="I302" s="85"/>
    </row>
    <row r="303" spans="1:9" x14ac:dyDescent="0.35">
      <c r="A303" s="85"/>
      <c r="B303" s="85"/>
      <c r="C303" s="85"/>
      <c r="E303" t="b">
        <f>IF(OR(ISBLANK(#REF!),ISBLANK(#REF!)),IF(OR(D303="ALI",D303="AIE"),"B",IF(ISBLANK(D303),"","M")),IF(D303="EE",IF(#REF!&gt;=3,IF(#REF!&gt;=5,"A","M"),IF(#REF!=2,IF(#REF!&gt;=16,"A",IF(#REF!&lt;=4,"B","M")),IF(#REF!&lt;=15,"B","M"))),IF(OR(D303="SE",D303="CE"),IF(#REF!&gt;=4,IF(#REF!&gt;=6,"A","M"),IF(#REF!&gt;=2,IF(#REF!&gt;=20,"A",IF(#REF!&lt;=5,"B","M")),IF(#REF!&lt;=19,"B","M"))),IF(OR(D303="ALI",D303="AIE"),IF(#REF!&gt;=6,IF(#REF!&gt;=20,"A","M"),IF(#REF!&gt;=2,IF(#REF!&gt;=51,"A",IF(#REF!&lt;=19,"B","M")),IF(#REF!&lt;=50,"B","M")))))))</f>
        <v>0</v>
      </c>
      <c r="F303" s="86"/>
      <c r="G303" s="86" t="str">
        <f t="shared" si="14"/>
        <v/>
      </c>
      <c r="H303" s="89" t="str">
        <f>IF(G303="","",G303*#REF!)</f>
        <v/>
      </c>
      <c r="I303" s="85"/>
    </row>
    <row r="304" spans="1:9" x14ac:dyDescent="0.35">
      <c r="A304" s="85"/>
      <c r="B304" s="85"/>
      <c r="C304" s="85"/>
      <c r="E304" t="b">
        <f>IF(OR(ISBLANK(#REF!),ISBLANK(#REF!)),IF(OR(D304="ALI",D304="AIE"),"B",IF(ISBLANK(D304),"","M")),IF(D304="EE",IF(#REF!&gt;=3,IF(#REF!&gt;=5,"A","M"),IF(#REF!=2,IF(#REF!&gt;=16,"A",IF(#REF!&lt;=4,"B","M")),IF(#REF!&lt;=15,"B","M"))),IF(OR(D304="SE",D304="CE"),IF(#REF!&gt;=4,IF(#REF!&gt;=6,"A","M"),IF(#REF!&gt;=2,IF(#REF!&gt;=20,"A",IF(#REF!&lt;=5,"B","M")),IF(#REF!&lt;=19,"B","M"))),IF(OR(D304="ALI",D304="AIE"),IF(#REF!&gt;=6,IF(#REF!&gt;=20,"A","M"),IF(#REF!&gt;=2,IF(#REF!&gt;=51,"A",IF(#REF!&lt;=19,"B","M")),IF(#REF!&lt;=50,"B","M")))))))</f>
        <v>0</v>
      </c>
      <c r="F304" s="86"/>
      <c r="G304" s="86" t="str">
        <f t="shared" si="14"/>
        <v/>
      </c>
      <c r="H304" s="89" t="str">
        <f>IF(G304="","",G304*#REF!)</f>
        <v/>
      </c>
      <c r="I304" s="85"/>
    </row>
    <row r="305" spans="1:9" x14ac:dyDescent="0.35">
      <c r="A305" s="85"/>
      <c r="B305" s="85"/>
      <c r="C305" s="85"/>
      <c r="E305" t="b">
        <f>IF(OR(ISBLANK(#REF!),ISBLANK(#REF!)),IF(OR(D305="ALI",D305="AIE"),"B",IF(ISBLANK(D305),"","M")),IF(D305="EE",IF(#REF!&gt;=3,IF(#REF!&gt;=5,"A","M"),IF(#REF!=2,IF(#REF!&gt;=16,"A",IF(#REF!&lt;=4,"B","M")),IF(#REF!&lt;=15,"B","M"))),IF(OR(D305="SE",D305="CE"),IF(#REF!&gt;=4,IF(#REF!&gt;=6,"A","M"),IF(#REF!&gt;=2,IF(#REF!&gt;=20,"A",IF(#REF!&lt;=5,"B","M")),IF(#REF!&lt;=19,"B","M"))),IF(OR(D305="ALI",D305="AIE"),IF(#REF!&gt;=6,IF(#REF!&gt;=20,"A","M"),IF(#REF!&gt;=2,IF(#REF!&gt;=51,"A",IF(#REF!&lt;=19,"B","M")),IF(#REF!&lt;=50,"B","M")))))))</f>
        <v>0</v>
      </c>
      <c r="F305" s="86"/>
      <c r="G305" s="86" t="str">
        <f t="shared" si="14"/>
        <v/>
      </c>
      <c r="H305" s="89" t="str">
        <f>IF(G305="","",G305*#REF!)</f>
        <v/>
      </c>
      <c r="I305" s="85"/>
    </row>
    <row r="306" spans="1:9" x14ac:dyDescent="0.35">
      <c r="A306" s="85"/>
      <c r="B306" s="85"/>
      <c r="C306" s="85"/>
      <c r="E306" t="b">
        <f>IF(OR(ISBLANK(#REF!),ISBLANK(#REF!)),IF(OR(D306="ALI",D306="AIE"),"B",IF(ISBLANK(D306),"","M")),IF(D306="EE",IF(#REF!&gt;=3,IF(#REF!&gt;=5,"A","M"),IF(#REF!=2,IF(#REF!&gt;=16,"A",IF(#REF!&lt;=4,"B","M")),IF(#REF!&lt;=15,"B","M"))),IF(OR(D306="SE",D306="CE"),IF(#REF!&gt;=4,IF(#REF!&gt;=6,"A","M"),IF(#REF!&gt;=2,IF(#REF!&gt;=20,"A",IF(#REF!&lt;=5,"B","M")),IF(#REF!&lt;=19,"B","M"))),IF(OR(D306="ALI",D306="AIE"),IF(#REF!&gt;=6,IF(#REF!&gt;=20,"A","M"),IF(#REF!&gt;=2,IF(#REF!&gt;=51,"A",IF(#REF!&lt;=19,"B","M")),IF(#REF!&lt;=50,"B","M")))))))</f>
        <v>0</v>
      </c>
      <c r="F306" s="86"/>
      <c r="G306" s="86" t="str">
        <f t="shared" si="14"/>
        <v/>
      </c>
      <c r="H306" s="89" t="str">
        <f>IF(G306="","",G306*#REF!)</f>
        <v/>
      </c>
      <c r="I306" s="85"/>
    </row>
    <row r="307" spans="1:9" x14ac:dyDescent="0.35">
      <c r="A307" s="85"/>
      <c r="B307" s="85"/>
      <c r="C307" s="85"/>
      <c r="E307" t="b">
        <f>IF(OR(ISBLANK(#REF!),ISBLANK(#REF!)),IF(OR(D307="ALI",D307="AIE"),"B",IF(ISBLANK(D307),"","M")),IF(D307="EE",IF(#REF!&gt;=3,IF(#REF!&gt;=5,"A","M"),IF(#REF!=2,IF(#REF!&gt;=16,"A",IF(#REF!&lt;=4,"B","M")),IF(#REF!&lt;=15,"B","M"))),IF(OR(D307="SE",D307="CE"),IF(#REF!&gt;=4,IF(#REF!&gt;=6,"A","M"),IF(#REF!&gt;=2,IF(#REF!&gt;=20,"A",IF(#REF!&lt;=5,"B","M")),IF(#REF!&lt;=19,"B","M"))),IF(OR(D307="ALI",D307="AIE"),IF(#REF!&gt;=6,IF(#REF!&gt;=20,"A","M"),IF(#REF!&gt;=2,IF(#REF!&gt;=51,"A",IF(#REF!&lt;=19,"B","M")),IF(#REF!&lt;=50,"B","M")))))))</f>
        <v>0</v>
      </c>
      <c r="F307" s="86"/>
      <c r="G307" s="86" t="str">
        <f t="shared" si="14"/>
        <v/>
      </c>
      <c r="H307" s="89" t="str">
        <f>IF(G307="","",G307*#REF!)</f>
        <v/>
      </c>
      <c r="I307" s="85"/>
    </row>
    <row r="308" spans="1:9" x14ac:dyDescent="0.35">
      <c r="A308" s="85"/>
      <c r="B308" s="85"/>
      <c r="C308" s="85"/>
      <c r="E308" t="b">
        <f>IF(OR(ISBLANK(#REF!),ISBLANK(#REF!)),IF(OR(D308="ALI",D308="AIE"),"B",IF(ISBLANK(D308),"","M")),IF(D308="EE",IF(#REF!&gt;=3,IF(#REF!&gt;=5,"A","M"),IF(#REF!=2,IF(#REF!&gt;=16,"A",IF(#REF!&lt;=4,"B","M")),IF(#REF!&lt;=15,"B","M"))),IF(OR(D308="SE",D308="CE"),IF(#REF!&gt;=4,IF(#REF!&gt;=6,"A","M"),IF(#REF!&gt;=2,IF(#REF!&gt;=20,"A",IF(#REF!&lt;=5,"B","M")),IF(#REF!&lt;=19,"B","M"))),IF(OR(D308="ALI",D308="AIE"),IF(#REF!&gt;=6,IF(#REF!&gt;=20,"A","M"),IF(#REF!&gt;=2,IF(#REF!&gt;=51,"A",IF(#REF!&lt;=19,"B","M")),IF(#REF!&lt;=50,"B","M")))))))</f>
        <v>0</v>
      </c>
      <c r="F308" s="86"/>
      <c r="G308" s="86" t="str">
        <f t="shared" si="14"/>
        <v/>
      </c>
      <c r="H308" s="89" t="str">
        <f>IF(G308="","",G308*#REF!)</f>
        <v/>
      </c>
      <c r="I308" s="85"/>
    </row>
    <row r="309" spans="1:9" x14ac:dyDescent="0.35">
      <c r="A309" s="85"/>
      <c r="B309" s="85"/>
      <c r="C309" s="85"/>
      <c r="E309" t="b">
        <f>IF(OR(ISBLANK(#REF!),ISBLANK(#REF!)),IF(OR(D309="ALI",D309="AIE"),"B",IF(ISBLANK(D309),"","M")),IF(D309="EE",IF(#REF!&gt;=3,IF(#REF!&gt;=5,"A","M"),IF(#REF!=2,IF(#REF!&gt;=16,"A",IF(#REF!&lt;=4,"B","M")),IF(#REF!&lt;=15,"B","M"))),IF(OR(D309="SE",D309="CE"),IF(#REF!&gt;=4,IF(#REF!&gt;=6,"A","M"),IF(#REF!&gt;=2,IF(#REF!&gt;=20,"A",IF(#REF!&lt;=5,"B","M")),IF(#REF!&lt;=19,"B","M"))),IF(OR(D309="ALI",D309="AIE"),IF(#REF!&gt;=6,IF(#REF!&gt;=20,"A","M"),IF(#REF!&gt;=2,IF(#REF!&gt;=51,"A",IF(#REF!&lt;=19,"B","M")),IF(#REF!&lt;=50,"B","M")))))))</f>
        <v>0</v>
      </c>
      <c r="F309" s="86"/>
      <c r="G309" s="86" t="str">
        <f t="shared" si="14"/>
        <v/>
      </c>
      <c r="H309" s="89" t="str">
        <f>IF(G309="","",G309*#REF!)</f>
        <v/>
      </c>
      <c r="I309" s="85"/>
    </row>
    <row r="310" spans="1:9" x14ac:dyDescent="0.35">
      <c r="A310" s="85"/>
      <c r="B310" s="85"/>
      <c r="C310" s="85"/>
      <c r="E310" t="b">
        <f>IF(OR(ISBLANK(#REF!),ISBLANK(#REF!)),IF(OR(D310="ALI",D310="AIE"),"B",IF(ISBLANK(D310),"","M")),IF(D310="EE",IF(#REF!&gt;=3,IF(#REF!&gt;=5,"A","M"),IF(#REF!=2,IF(#REF!&gt;=16,"A",IF(#REF!&lt;=4,"B","M")),IF(#REF!&lt;=15,"B","M"))),IF(OR(D310="SE",D310="CE"),IF(#REF!&gt;=4,IF(#REF!&gt;=6,"A","M"),IF(#REF!&gt;=2,IF(#REF!&gt;=20,"A",IF(#REF!&lt;=5,"B","M")),IF(#REF!&lt;=19,"B","M"))),IF(OR(D310="ALI",D310="AIE"),IF(#REF!&gt;=6,IF(#REF!&gt;=20,"A","M"),IF(#REF!&gt;=2,IF(#REF!&gt;=51,"A",IF(#REF!&lt;=19,"B","M")),IF(#REF!&lt;=50,"B","M")))))))</f>
        <v>0</v>
      </c>
      <c r="F310" s="86"/>
      <c r="G310" s="86" t="str">
        <f t="shared" si="14"/>
        <v/>
      </c>
      <c r="H310" s="89" t="str">
        <f>IF(G310="","",G310*#REF!)</f>
        <v/>
      </c>
      <c r="I310" s="85"/>
    </row>
    <row r="311" spans="1:9" x14ac:dyDescent="0.35">
      <c r="A311" s="85"/>
      <c r="B311" s="85"/>
      <c r="C311" s="85"/>
      <c r="E311" t="b">
        <f>IF(OR(ISBLANK(#REF!),ISBLANK(#REF!)),IF(OR(D311="ALI",D311="AIE"),"B",IF(ISBLANK(D311),"","M")),IF(D311="EE",IF(#REF!&gt;=3,IF(#REF!&gt;=5,"A","M"),IF(#REF!=2,IF(#REF!&gt;=16,"A",IF(#REF!&lt;=4,"B","M")),IF(#REF!&lt;=15,"B","M"))),IF(OR(D311="SE",D311="CE"),IF(#REF!&gt;=4,IF(#REF!&gt;=6,"A","M"),IF(#REF!&gt;=2,IF(#REF!&gt;=20,"A",IF(#REF!&lt;=5,"B","M")),IF(#REF!&lt;=19,"B","M"))),IF(OR(D311="ALI",D311="AIE"),IF(#REF!&gt;=6,IF(#REF!&gt;=20,"A","M"),IF(#REF!&gt;=2,IF(#REF!&gt;=51,"A",IF(#REF!&lt;=19,"B","M")),IF(#REF!&lt;=50,"B","M")))))))</f>
        <v>0</v>
      </c>
      <c r="F311" s="86"/>
      <c r="G311" s="86" t="str">
        <f t="shared" si="14"/>
        <v/>
      </c>
      <c r="H311" s="89" t="str">
        <f>IF(G311="","",G311*#REF!)</f>
        <v/>
      </c>
      <c r="I311" s="85"/>
    </row>
    <row r="312" spans="1:9" x14ac:dyDescent="0.35">
      <c r="A312" s="85"/>
      <c r="B312" s="85"/>
      <c r="C312" s="85"/>
      <c r="E312" t="b">
        <f>IF(OR(ISBLANK(#REF!),ISBLANK(#REF!)),IF(OR(D312="ALI",D312="AIE"),"B",IF(ISBLANK(D312),"","M")),IF(D312="EE",IF(#REF!&gt;=3,IF(#REF!&gt;=5,"A","M"),IF(#REF!=2,IF(#REF!&gt;=16,"A",IF(#REF!&lt;=4,"B","M")),IF(#REF!&lt;=15,"B","M"))),IF(OR(D312="SE",D312="CE"),IF(#REF!&gt;=4,IF(#REF!&gt;=6,"A","M"),IF(#REF!&gt;=2,IF(#REF!&gt;=20,"A",IF(#REF!&lt;=5,"B","M")),IF(#REF!&lt;=19,"B","M"))),IF(OR(D312="ALI",D312="AIE"),IF(#REF!&gt;=6,IF(#REF!&gt;=20,"A","M"),IF(#REF!&gt;=2,IF(#REF!&gt;=51,"A",IF(#REF!&lt;=19,"B","M")),IF(#REF!&lt;=50,"B","M")))))))</f>
        <v>0</v>
      </c>
      <c r="F312" s="86"/>
      <c r="G312" s="86" t="str">
        <f t="shared" si="14"/>
        <v/>
      </c>
      <c r="H312" s="89" t="str">
        <f>IF(G312="","",G312*#REF!)</f>
        <v/>
      </c>
      <c r="I312" s="85"/>
    </row>
    <row r="313" spans="1:9" x14ac:dyDescent="0.35">
      <c r="A313" s="85"/>
      <c r="B313" s="85"/>
      <c r="C313" s="85"/>
      <c r="E313" t="b">
        <f>IF(OR(ISBLANK(#REF!),ISBLANK(#REF!)),IF(OR(D313="ALI",D313="AIE"),"B",IF(ISBLANK(D313),"","M")),IF(D313="EE",IF(#REF!&gt;=3,IF(#REF!&gt;=5,"A","M"),IF(#REF!=2,IF(#REF!&gt;=16,"A",IF(#REF!&lt;=4,"B","M")),IF(#REF!&lt;=15,"B","M"))),IF(OR(D313="SE",D313="CE"),IF(#REF!&gt;=4,IF(#REF!&gt;=6,"A","M"),IF(#REF!&gt;=2,IF(#REF!&gt;=20,"A",IF(#REF!&lt;=5,"B","M")),IF(#REF!&lt;=19,"B","M"))),IF(OR(D313="ALI",D313="AIE"),IF(#REF!&gt;=6,IF(#REF!&gt;=20,"A","M"),IF(#REF!&gt;=2,IF(#REF!&gt;=51,"A",IF(#REF!&lt;=19,"B","M")),IF(#REF!&lt;=50,"B","M")))))))</f>
        <v>0</v>
      </c>
      <c r="F313" s="86"/>
      <c r="G313" s="86" t="str">
        <f t="shared" si="14"/>
        <v/>
      </c>
      <c r="H313" s="89" t="str">
        <f>IF(G313="","",G313*#REF!)</f>
        <v/>
      </c>
      <c r="I313" s="85"/>
    </row>
    <row r="314" spans="1:9" x14ac:dyDescent="0.35">
      <c r="A314" s="85"/>
      <c r="B314" s="85"/>
      <c r="C314" s="85"/>
      <c r="E314" t="b">
        <f>IF(OR(ISBLANK(#REF!),ISBLANK(#REF!)),IF(OR(D314="ALI",D314="AIE"),"B",IF(ISBLANK(D314),"","M")),IF(D314="EE",IF(#REF!&gt;=3,IF(#REF!&gt;=5,"A","M"),IF(#REF!=2,IF(#REF!&gt;=16,"A",IF(#REF!&lt;=4,"B","M")),IF(#REF!&lt;=15,"B","M"))),IF(OR(D314="SE",D314="CE"),IF(#REF!&gt;=4,IF(#REF!&gt;=6,"A","M"),IF(#REF!&gt;=2,IF(#REF!&gt;=20,"A",IF(#REF!&lt;=5,"B","M")),IF(#REF!&lt;=19,"B","M"))),IF(OR(D314="ALI",D314="AIE"),IF(#REF!&gt;=6,IF(#REF!&gt;=20,"A","M"),IF(#REF!&gt;=2,IF(#REF!&gt;=51,"A",IF(#REF!&lt;=19,"B","M")),IF(#REF!&lt;=50,"B","M")))))))</f>
        <v>0</v>
      </c>
      <c r="F314" s="86"/>
      <c r="G314" s="86" t="str">
        <f t="shared" si="14"/>
        <v/>
      </c>
      <c r="H314" s="89" t="str">
        <f>IF(G314="","",G314*#REF!)</f>
        <v/>
      </c>
      <c r="I314" s="85"/>
    </row>
    <row r="315" spans="1:9" x14ac:dyDescent="0.35">
      <c r="A315" s="85"/>
      <c r="B315" s="85"/>
      <c r="C315" s="85"/>
      <c r="E315" t="b">
        <f>IF(OR(ISBLANK(#REF!),ISBLANK(#REF!)),IF(OR(D315="ALI",D315="AIE"),"B",IF(ISBLANK(D315),"","M")),IF(D315="EE",IF(#REF!&gt;=3,IF(#REF!&gt;=5,"A","M"),IF(#REF!=2,IF(#REF!&gt;=16,"A",IF(#REF!&lt;=4,"B","M")),IF(#REF!&lt;=15,"B","M"))),IF(OR(D315="SE",D315="CE"),IF(#REF!&gt;=4,IF(#REF!&gt;=6,"A","M"),IF(#REF!&gt;=2,IF(#REF!&gt;=20,"A",IF(#REF!&lt;=5,"B","M")),IF(#REF!&lt;=19,"B","M"))),IF(OR(D315="ALI",D315="AIE"),IF(#REF!&gt;=6,IF(#REF!&gt;=20,"A","M"),IF(#REF!&gt;=2,IF(#REF!&gt;=51,"A",IF(#REF!&lt;=19,"B","M")),IF(#REF!&lt;=50,"B","M")))))))</f>
        <v>0</v>
      </c>
      <c r="F315" s="86"/>
      <c r="G315" s="86" t="str">
        <f t="shared" si="14"/>
        <v/>
      </c>
      <c r="H315" s="89" t="str">
        <f>IF(G315="","",G315*#REF!)</f>
        <v/>
      </c>
      <c r="I315" s="85"/>
    </row>
    <row r="316" spans="1:9" x14ac:dyDescent="0.35">
      <c r="A316" s="85"/>
      <c r="B316" s="85"/>
      <c r="C316" s="85"/>
      <c r="E316" t="b">
        <f>IF(OR(ISBLANK(#REF!),ISBLANK(#REF!)),IF(OR(D316="ALI",D316="AIE"),"B",IF(ISBLANK(D316),"","M")),IF(D316="EE",IF(#REF!&gt;=3,IF(#REF!&gt;=5,"A","M"),IF(#REF!=2,IF(#REF!&gt;=16,"A",IF(#REF!&lt;=4,"B","M")),IF(#REF!&lt;=15,"B","M"))),IF(OR(D316="SE",D316="CE"),IF(#REF!&gt;=4,IF(#REF!&gt;=6,"A","M"),IF(#REF!&gt;=2,IF(#REF!&gt;=20,"A",IF(#REF!&lt;=5,"B","M")),IF(#REF!&lt;=19,"B","M"))),IF(OR(D316="ALI",D316="AIE"),IF(#REF!&gt;=6,IF(#REF!&gt;=20,"A","M"),IF(#REF!&gt;=2,IF(#REF!&gt;=51,"A",IF(#REF!&lt;=19,"B","M")),IF(#REF!&lt;=50,"B","M")))))))</f>
        <v>0</v>
      </c>
      <c r="F316" s="86"/>
      <c r="G316" s="86" t="str">
        <f t="shared" si="14"/>
        <v/>
      </c>
      <c r="H316" s="89" t="str">
        <f>IF(G316="","",G316*#REF!)</f>
        <v/>
      </c>
      <c r="I316" s="85"/>
    </row>
    <row r="317" spans="1:9" x14ac:dyDescent="0.35">
      <c r="A317" s="85"/>
      <c r="B317" s="85"/>
      <c r="C317" s="85"/>
      <c r="E317" t="b">
        <f>IF(OR(ISBLANK(#REF!),ISBLANK(#REF!)),IF(OR(D317="ALI",D317="AIE"),"B",IF(ISBLANK(D317),"","M")),IF(D317="EE",IF(#REF!&gt;=3,IF(#REF!&gt;=5,"A","M"),IF(#REF!=2,IF(#REF!&gt;=16,"A",IF(#REF!&lt;=4,"B","M")),IF(#REF!&lt;=15,"B","M"))),IF(OR(D317="SE",D317="CE"),IF(#REF!&gt;=4,IF(#REF!&gt;=6,"A","M"),IF(#REF!&gt;=2,IF(#REF!&gt;=20,"A",IF(#REF!&lt;=5,"B","M")),IF(#REF!&lt;=19,"B","M"))),IF(OR(D317="ALI",D317="AIE"),IF(#REF!&gt;=6,IF(#REF!&gt;=20,"A","M"),IF(#REF!&gt;=2,IF(#REF!&gt;=51,"A",IF(#REF!&lt;=19,"B","M")),IF(#REF!&lt;=50,"B","M")))))))</f>
        <v>0</v>
      </c>
      <c r="F317" s="86"/>
      <c r="G317" s="86" t="str">
        <f t="shared" si="14"/>
        <v/>
      </c>
      <c r="H317" s="89" t="str">
        <f>IF(G317="","",G317*#REF!)</f>
        <v/>
      </c>
      <c r="I317" s="85"/>
    </row>
    <row r="318" spans="1:9" x14ac:dyDescent="0.35">
      <c r="A318" s="85"/>
      <c r="B318" s="85"/>
      <c r="C318" s="85"/>
      <c r="E318" t="b">
        <f>IF(OR(ISBLANK(#REF!),ISBLANK(#REF!)),IF(OR(D318="ALI",D318="AIE"),"B",IF(ISBLANK(D318),"","M")),IF(D318="EE",IF(#REF!&gt;=3,IF(#REF!&gt;=5,"A","M"),IF(#REF!=2,IF(#REF!&gt;=16,"A",IF(#REF!&lt;=4,"B","M")),IF(#REF!&lt;=15,"B","M"))),IF(OR(D318="SE",D318="CE"),IF(#REF!&gt;=4,IF(#REF!&gt;=6,"A","M"),IF(#REF!&gt;=2,IF(#REF!&gt;=20,"A",IF(#REF!&lt;=5,"B","M")),IF(#REF!&lt;=19,"B","M"))),IF(OR(D318="ALI",D318="AIE"),IF(#REF!&gt;=6,IF(#REF!&gt;=20,"A","M"),IF(#REF!&gt;=2,IF(#REF!&gt;=51,"A",IF(#REF!&lt;=19,"B","M")),IF(#REF!&lt;=50,"B","M")))))))</f>
        <v>0</v>
      </c>
      <c r="F318" s="86"/>
      <c r="G318" s="86" t="str">
        <f t="shared" si="14"/>
        <v/>
      </c>
      <c r="H318" s="89" t="str">
        <f>IF(G318="","",G318*#REF!)</f>
        <v/>
      </c>
      <c r="I318" s="85"/>
    </row>
    <row r="319" spans="1:9" x14ac:dyDescent="0.35">
      <c r="A319" s="85"/>
      <c r="B319" s="85"/>
      <c r="C319" s="85"/>
      <c r="E319" t="b">
        <f>IF(OR(ISBLANK(#REF!),ISBLANK(#REF!)),IF(OR(D319="ALI",D319="AIE"),"B",IF(ISBLANK(D319),"","M")),IF(D319="EE",IF(#REF!&gt;=3,IF(#REF!&gt;=5,"A","M"),IF(#REF!=2,IF(#REF!&gt;=16,"A",IF(#REF!&lt;=4,"B","M")),IF(#REF!&lt;=15,"B","M"))),IF(OR(D319="SE",D319="CE"),IF(#REF!&gt;=4,IF(#REF!&gt;=6,"A","M"),IF(#REF!&gt;=2,IF(#REF!&gt;=20,"A",IF(#REF!&lt;=5,"B","M")),IF(#REF!&lt;=19,"B","M"))),IF(OR(D319="ALI",D319="AIE"),IF(#REF!&gt;=6,IF(#REF!&gt;=20,"A","M"),IF(#REF!&gt;=2,IF(#REF!&gt;=51,"A",IF(#REF!&lt;=19,"B","M")),IF(#REF!&lt;=50,"B","M")))))))</f>
        <v>0</v>
      </c>
      <c r="F319" s="86"/>
      <c r="G319" s="86" t="str">
        <f t="shared" si="14"/>
        <v/>
      </c>
      <c r="H319" s="89" t="str">
        <f>IF(G319="","",G319*#REF!)</f>
        <v/>
      </c>
      <c r="I319" s="85"/>
    </row>
    <row r="320" spans="1:9" x14ac:dyDescent="0.35">
      <c r="A320" s="85"/>
      <c r="B320" s="85"/>
      <c r="C320" s="85"/>
      <c r="E320" t="b">
        <f>IF(OR(ISBLANK(#REF!),ISBLANK(#REF!)),IF(OR(D320="ALI",D320="AIE"),"B",IF(ISBLANK(D320),"","M")),IF(D320="EE",IF(#REF!&gt;=3,IF(#REF!&gt;=5,"A","M"),IF(#REF!=2,IF(#REF!&gt;=16,"A",IF(#REF!&lt;=4,"B","M")),IF(#REF!&lt;=15,"B","M"))),IF(OR(D320="SE",D320="CE"),IF(#REF!&gt;=4,IF(#REF!&gt;=6,"A","M"),IF(#REF!&gt;=2,IF(#REF!&gt;=20,"A",IF(#REF!&lt;=5,"B","M")),IF(#REF!&lt;=19,"B","M"))),IF(OR(D320="ALI",D320="AIE"),IF(#REF!&gt;=6,IF(#REF!&gt;=20,"A","M"),IF(#REF!&gt;=2,IF(#REF!&gt;=51,"A",IF(#REF!&lt;=19,"B","M")),IF(#REF!&lt;=50,"B","M")))))))</f>
        <v>0</v>
      </c>
      <c r="F320" s="86"/>
      <c r="G320" s="86" t="str">
        <f t="shared" si="14"/>
        <v/>
      </c>
      <c r="H320" s="89" t="str">
        <f>IF(G320="","",G320*#REF!)</f>
        <v/>
      </c>
      <c r="I320" s="85"/>
    </row>
    <row r="321" spans="1:9" x14ac:dyDescent="0.35">
      <c r="A321" s="85"/>
      <c r="B321" s="85"/>
      <c r="C321" s="85"/>
      <c r="E321" t="b">
        <f>IF(OR(ISBLANK(#REF!),ISBLANK(#REF!)),IF(OR(D321="ALI",D321="AIE"),"B",IF(ISBLANK(D321),"","M")),IF(D321="EE",IF(#REF!&gt;=3,IF(#REF!&gt;=5,"A","M"),IF(#REF!=2,IF(#REF!&gt;=16,"A",IF(#REF!&lt;=4,"B","M")),IF(#REF!&lt;=15,"B","M"))),IF(OR(D321="SE",D321="CE"),IF(#REF!&gt;=4,IF(#REF!&gt;=6,"A","M"),IF(#REF!&gt;=2,IF(#REF!&gt;=20,"A",IF(#REF!&lt;=5,"B","M")),IF(#REF!&lt;=19,"B","M"))),IF(OR(D321="ALI",D321="AIE"),IF(#REF!&gt;=6,IF(#REF!&gt;=20,"A","M"),IF(#REF!&gt;=2,IF(#REF!&gt;=51,"A",IF(#REF!&lt;=19,"B","M")),IF(#REF!&lt;=50,"B","M")))))))</f>
        <v>0</v>
      </c>
      <c r="F321" s="86"/>
      <c r="G321" s="86" t="str">
        <f t="shared" ref="G321:G384" si="15">IF(ISBLANK(D321),"",IF(D321="ALI",IF(E321="B",7,IF(E321="M",10,15)),IF(D321="AIE",IF(E321="B",5,IF(E321="M",7,10)),IF(D321="SE",IF(E321="B",4,IF(E321="M",5,7)),IF(OR(D321="EE",D321="CE"),IF(E321="B",3,IF(E321="M",4,6)))))))</f>
        <v/>
      </c>
      <c r="H321" s="89" t="str">
        <f>IF(G321="","",G321*#REF!)</f>
        <v/>
      </c>
      <c r="I321" s="85"/>
    </row>
    <row r="322" spans="1:9" x14ac:dyDescent="0.35">
      <c r="A322" s="85"/>
      <c r="B322" s="85"/>
      <c r="C322" s="85"/>
      <c r="E322" t="b">
        <f>IF(OR(ISBLANK(#REF!),ISBLANK(#REF!)),IF(OR(D322="ALI",D322="AIE"),"B",IF(ISBLANK(D322),"","M")),IF(D322="EE",IF(#REF!&gt;=3,IF(#REF!&gt;=5,"A","M"),IF(#REF!=2,IF(#REF!&gt;=16,"A",IF(#REF!&lt;=4,"B","M")),IF(#REF!&lt;=15,"B","M"))),IF(OR(D322="SE",D322="CE"),IF(#REF!&gt;=4,IF(#REF!&gt;=6,"A","M"),IF(#REF!&gt;=2,IF(#REF!&gt;=20,"A",IF(#REF!&lt;=5,"B","M")),IF(#REF!&lt;=19,"B","M"))),IF(OR(D322="ALI",D322="AIE"),IF(#REF!&gt;=6,IF(#REF!&gt;=20,"A","M"),IF(#REF!&gt;=2,IF(#REF!&gt;=51,"A",IF(#REF!&lt;=19,"B","M")),IF(#REF!&lt;=50,"B","M")))))))</f>
        <v>0</v>
      </c>
      <c r="F322" s="86"/>
      <c r="G322" s="86" t="str">
        <f t="shared" si="15"/>
        <v/>
      </c>
      <c r="H322" s="89" t="str">
        <f>IF(G322="","",G322*#REF!)</f>
        <v/>
      </c>
      <c r="I322" s="85"/>
    </row>
    <row r="323" spans="1:9" x14ac:dyDescent="0.35">
      <c r="A323" s="85"/>
      <c r="B323" s="85"/>
      <c r="C323" s="85"/>
      <c r="E323" t="b">
        <f>IF(OR(ISBLANK(#REF!),ISBLANK(#REF!)),IF(OR(D323="ALI",D323="AIE"),"B",IF(ISBLANK(D323),"","M")),IF(D323="EE",IF(#REF!&gt;=3,IF(#REF!&gt;=5,"A","M"),IF(#REF!=2,IF(#REF!&gt;=16,"A",IF(#REF!&lt;=4,"B","M")),IF(#REF!&lt;=15,"B","M"))),IF(OR(D323="SE",D323="CE"),IF(#REF!&gt;=4,IF(#REF!&gt;=6,"A","M"),IF(#REF!&gt;=2,IF(#REF!&gt;=20,"A",IF(#REF!&lt;=5,"B","M")),IF(#REF!&lt;=19,"B","M"))),IF(OR(D323="ALI",D323="AIE"),IF(#REF!&gt;=6,IF(#REF!&gt;=20,"A","M"),IF(#REF!&gt;=2,IF(#REF!&gt;=51,"A",IF(#REF!&lt;=19,"B","M")),IF(#REF!&lt;=50,"B","M")))))))</f>
        <v>0</v>
      </c>
      <c r="F323" s="86"/>
      <c r="G323" s="86" t="str">
        <f t="shared" si="15"/>
        <v/>
      </c>
      <c r="H323" s="89" t="str">
        <f>IF(G323="","",G323*#REF!)</f>
        <v/>
      </c>
      <c r="I323" s="85"/>
    </row>
    <row r="324" spans="1:9" x14ac:dyDescent="0.35">
      <c r="A324" s="85"/>
      <c r="B324" s="85"/>
      <c r="C324" s="85"/>
      <c r="E324" t="b">
        <f>IF(OR(ISBLANK(#REF!),ISBLANK(#REF!)),IF(OR(D324="ALI",D324="AIE"),"B",IF(ISBLANK(D324),"","M")),IF(D324="EE",IF(#REF!&gt;=3,IF(#REF!&gt;=5,"A","M"),IF(#REF!=2,IF(#REF!&gt;=16,"A",IF(#REF!&lt;=4,"B","M")),IF(#REF!&lt;=15,"B","M"))),IF(OR(D324="SE",D324="CE"),IF(#REF!&gt;=4,IF(#REF!&gt;=6,"A","M"),IF(#REF!&gt;=2,IF(#REF!&gt;=20,"A",IF(#REF!&lt;=5,"B","M")),IF(#REF!&lt;=19,"B","M"))),IF(OR(D324="ALI",D324="AIE"),IF(#REF!&gt;=6,IF(#REF!&gt;=20,"A","M"),IF(#REF!&gt;=2,IF(#REF!&gt;=51,"A",IF(#REF!&lt;=19,"B","M")),IF(#REF!&lt;=50,"B","M")))))))</f>
        <v>0</v>
      </c>
      <c r="F324" s="86"/>
      <c r="G324" s="86" t="str">
        <f t="shared" si="15"/>
        <v/>
      </c>
      <c r="H324" s="89" t="str">
        <f>IF(G324="","",G324*#REF!)</f>
        <v/>
      </c>
      <c r="I324" s="85"/>
    </row>
    <row r="325" spans="1:9" x14ac:dyDescent="0.35">
      <c r="A325" s="85"/>
      <c r="B325" s="85"/>
      <c r="C325" s="85"/>
      <c r="E325" t="b">
        <f>IF(OR(ISBLANK(#REF!),ISBLANK(#REF!)),IF(OR(D325="ALI",D325="AIE"),"B",IF(ISBLANK(D325),"","M")),IF(D325="EE",IF(#REF!&gt;=3,IF(#REF!&gt;=5,"A","M"),IF(#REF!=2,IF(#REF!&gt;=16,"A",IF(#REF!&lt;=4,"B","M")),IF(#REF!&lt;=15,"B","M"))),IF(OR(D325="SE",D325="CE"),IF(#REF!&gt;=4,IF(#REF!&gt;=6,"A","M"),IF(#REF!&gt;=2,IF(#REF!&gt;=20,"A",IF(#REF!&lt;=5,"B","M")),IF(#REF!&lt;=19,"B","M"))),IF(OR(D325="ALI",D325="AIE"),IF(#REF!&gt;=6,IF(#REF!&gt;=20,"A","M"),IF(#REF!&gt;=2,IF(#REF!&gt;=51,"A",IF(#REF!&lt;=19,"B","M")),IF(#REF!&lt;=50,"B","M")))))))</f>
        <v>0</v>
      </c>
      <c r="F325" s="86"/>
      <c r="G325" s="86" t="str">
        <f t="shared" si="15"/>
        <v/>
      </c>
      <c r="H325" s="89" t="str">
        <f>IF(G325="","",G325*#REF!)</f>
        <v/>
      </c>
      <c r="I325" s="85"/>
    </row>
    <row r="326" spans="1:9" x14ac:dyDescent="0.35">
      <c r="A326" s="85"/>
      <c r="B326" s="85"/>
      <c r="C326" s="85"/>
      <c r="E326" t="b">
        <f>IF(OR(ISBLANK(#REF!),ISBLANK(#REF!)),IF(OR(D326="ALI",D326="AIE"),"B",IF(ISBLANK(D326),"","M")),IF(D326="EE",IF(#REF!&gt;=3,IF(#REF!&gt;=5,"A","M"),IF(#REF!=2,IF(#REF!&gt;=16,"A",IF(#REF!&lt;=4,"B","M")),IF(#REF!&lt;=15,"B","M"))),IF(OR(D326="SE",D326="CE"),IF(#REF!&gt;=4,IF(#REF!&gt;=6,"A","M"),IF(#REF!&gt;=2,IF(#REF!&gt;=20,"A",IF(#REF!&lt;=5,"B","M")),IF(#REF!&lt;=19,"B","M"))),IF(OR(D326="ALI",D326="AIE"),IF(#REF!&gt;=6,IF(#REF!&gt;=20,"A","M"),IF(#REF!&gt;=2,IF(#REF!&gt;=51,"A",IF(#REF!&lt;=19,"B","M")),IF(#REF!&lt;=50,"B","M")))))))</f>
        <v>0</v>
      </c>
      <c r="F326" s="86"/>
      <c r="G326" s="86" t="str">
        <f t="shared" si="15"/>
        <v/>
      </c>
      <c r="H326" s="89" t="str">
        <f>IF(G326="","",G326*#REF!)</f>
        <v/>
      </c>
      <c r="I326" s="85"/>
    </row>
    <row r="327" spans="1:9" x14ac:dyDescent="0.35">
      <c r="A327" s="85"/>
      <c r="B327" s="85"/>
      <c r="C327" s="85"/>
      <c r="E327" t="b">
        <f>IF(OR(ISBLANK(#REF!),ISBLANK(#REF!)),IF(OR(D327="ALI",D327="AIE"),"B",IF(ISBLANK(D327),"","M")),IF(D327="EE",IF(#REF!&gt;=3,IF(#REF!&gt;=5,"A","M"),IF(#REF!=2,IF(#REF!&gt;=16,"A",IF(#REF!&lt;=4,"B","M")),IF(#REF!&lt;=15,"B","M"))),IF(OR(D327="SE",D327="CE"),IF(#REF!&gt;=4,IF(#REF!&gt;=6,"A","M"),IF(#REF!&gt;=2,IF(#REF!&gt;=20,"A",IF(#REF!&lt;=5,"B","M")),IF(#REF!&lt;=19,"B","M"))),IF(OR(D327="ALI",D327="AIE"),IF(#REF!&gt;=6,IF(#REF!&gt;=20,"A","M"),IF(#REF!&gt;=2,IF(#REF!&gt;=51,"A",IF(#REF!&lt;=19,"B","M")),IF(#REF!&lt;=50,"B","M")))))))</f>
        <v>0</v>
      </c>
      <c r="F327" s="86"/>
      <c r="G327" s="86" t="str">
        <f t="shared" si="15"/>
        <v/>
      </c>
      <c r="H327" s="89" t="str">
        <f>IF(G327="","",G327*#REF!)</f>
        <v/>
      </c>
      <c r="I327" s="85"/>
    </row>
    <row r="328" spans="1:9" x14ac:dyDescent="0.35">
      <c r="A328" s="85"/>
      <c r="B328" s="85"/>
      <c r="C328" s="85"/>
      <c r="E328" t="b">
        <f>IF(OR(ISBLANK(#REF!),ISBLANK(#REF!)),IF(OR(D328="ALI",D328="AIE"),"B",IF(ISBLANK(D328),"","M")),IF(D328="EE",IF(#REF!&gt;=3,IF(#REF!&gt;=5,"A","M"),IF(#REF!=2,IF(#REF!&gt;=16,"A",IF(#REF!&lt;=4,"B","M")),IF(#REF!&lt;=15,"B","M"))),IF(OR(D328="SE",D328="CE"),IF(#REF!&gt;=4,IF(#REF!&gt;=6,"A","M"),IF(#REF!&gt;=2,IF(#REF!&gt;=20,"A",IF(#REF!&lt;=5,"B","M")),IF(#REF!&lt;=19,"B","M"))),IF(OR(D328="ALI",D328="AIE"),IF(#REF!&gt;=6,IF(#REF!&gt;=20,"A","M"),IF(#REF!&gt;=2,IF(#REF!&gt;=51,"A",IF(#REF!&lt;=19,"B","M")),IF(#REF!&lt;=50,"B","M")))))))</f>
        <v>0</v>
      </c>
      <c r="F328" s="86"/>
      <c r="G328" s="86" t="str">
        <f t="shared" si="15"/>
        <v/>
      </c>
      <c r="H328" s="89" t="str">
        <f>IF(G328="","",G328*#REF!)</f>
        <v/>
      </c>
      <c r="I328" s="85"/>
    </row>
    <row r="329" spans="1:9" x14ac:dyDescent="0.35">
      <c r="A329" s="85"/>
      <c r="B329" s="85"/>
      <c r="C329" s="85"/>
      <c r="E329" t="b">
        <f>IF(OR(ISBLANK(#REF!),ISBLANK(#REF!)),IF(OR(D329="ALI",D329="AIE"),"B",IF(ISBLANK(D329),"","M")),IF(D329="EE",IF(#REF!&gt;=3,IF(#REF!&gt;=5,"A","M"),IF(#REF!=2,IF(#REF!&gt;=16,"A",IF(#REF!&lt;=4,"B","M")),IF(#REF!&lt;=15,"B","M"))),IF(OR(D329="SE",D329="CE"),IF(#REF!&gt;=4,IF(#REF!&gt;=6,"A","M"),IF(#REF!&gt;=2,IF(#REF!&gt;=20,"A",IF(#REF!&lt;=5,"B","M")),IF(#REF!&lt;=19,"B","M"))),IF(OR(D329="ALI",D329="AIE"),IF(#REF!&gt;=6,IF(#REF!&gt;=20,"A","M"),IF(#REF!&gt;=2,IF(#REF!&gt;=51,"A",IF(#REF!&lt;=19,"B","M")),IF(#REF!&lt;=50,"B","M")))))))</f>
        <v>0</v>
      </c>
      <c r="F329" s="86"/>
      <c r="G329" s="86" t="str">
        <f t="shared" si="15"/>
        <v/>
      </c>
      <c r="H329" s="89" t="str">
        <f>IF(G329="","",G329*#REF!)</f>
        <v/>
      </c>
      <c r="I329" s="85"/>
    </row>
    <row r="330" spans="1:9" x14ac:dyDescent="0.35">
      <c r="A330" s="85"/>
      <c r="B330" s="85"/>
      <c r="C330" s="85"/>
      <c r="E330" t="b">
        <f>IF(OR(ISBLANK(#REF!),ISBLANK(#REF!)),IF(OR(D330="ALI",D330="AIE"),"B",IF(ISBLANK(D330),"","M")),IF(D330="EE",IF(#REF!&gt;=3,IF(#REF!&gt;=5,"A","M"),IF(#REF!=2,IF(#REF!&gt;=16,"A",IF(#REF!&lt;=4,"B","M")),IF(#REF!&lt;=15,"B","M"))),IF(OR(D330="SE",D330="CE"),IF(#REF!&gt;=4,IF(#REF!&gt;=6,"A","M"),IF(#REF!&gt;=2,IF(#REF!&gt;=20,"A",IF(#REF!&lt;=5,"B","M")),IF(#REF!&lt;=19,"B","M"))),IF(OR(D330="ALI",D330="AIE"),IF(#REF!&gt;=6,IF(#REF!&gt;=20,"A","M"),IF(#REF!&gt;=2,IF(#REF!&gt;=51,"A",IF(#REF!&lt;=19,"B","M")),IF(#REF!&lt;=50,"B","M")))))))</f>
        <v>0</v>
      </c>
      <c r="F330" s="86"/>
      <c r="G330" s="86" t="str">
        <f t="shared" si="15"/>
        <v/>
      </c>
      <c r="H330" s="89" t="str">
        <f>IF(G330="","",G330*#REF!)</f>
        <v/>
      </c>
      <c r="I330" s="85"/>
    </row>
    <row r="331" spans="1:9" x14ac:dyDescent="0.35">
      <c r="A331" s="85"/>
      <c r="B331" s="85"/>
      <c r="C331" s="85"/>
      <c r="E331" t="b">
        <f>IF(OR(ISBLANK(#REF!),ISBLANK(#REF!)),IF(OR(D331="ALI",D331="AIE"),"B",IF(ISBLANK(D331),"","M")),IF(D331="EE",IF(#REF!&gt;=3,IF(#REF!&gt;=5,"A","M"),IF(#REF!=2,IF(#REF!&gt;=16,"A",IF(#REF!&lt;=4,"B","M")),IF(#REF!&lt;=15,"B","M"))),IF(OR(D331="SE",D331="CE"),IF(#REF!&gt;=4,IF(#REF!&gt;=6,"A","M"),IF(#REF!&gt;=2,IF(#REF!&gt;=20,"A",IF(#REF!&lt;=5,"B","M")),IF(#REF!&lt;=19,"B","M"))),IF(OR(D331="ALI",D331="AIE"),IF(#REF!&gt;=6,IF(#REF!&gt;=20,"A","M"),IF(#REF!&gt;=2,IF(#REF!&gt;=51,"A",IF(#REF!&lt;=19,"B","M")),IF(#REF!&lt;=50,"B","M")))))))</f>
        <v>0</v>
      </c>
      <c r="F331" s="86"/>
      <c r="G331" s="86" t="str">
        <f t="shared" si="15"/>
        <v/>
      </c>
      <c r="H331" s="89" t="str">
        <f>IF(G331="","",G331*#REF!)</f>
        <v/>
      </c>
      <c r="I331" s="85"/>
    </row>
    <row r="332" spans="1:9" x14ac:dyDescent="0.35">
      <c r="A332" s="85"/>
      <c r="B332" s="85"/>
      <c r="C332" s="85"/>
      <c r="E332" t="b">
        <f>IF(OR(ISBLANK(#REF!),ISBLANK(#REF!)),IF(OR(D332="ALI",D332="AIE"),"B",IF(ISBLANK(D332),"","M")),IF(D332="EE",IF(#REF!&gt;=3,IF(#REF!&gt;=5,"A","M"),IF(#REF!=2,IF(#REF!&gt;=16,"A",IF(#REF!&lt;=4,"B","M")),IF(#REF!&lt;=15,"B","M"))),IF(OR(D332="SE",D332="CE"),IF(#REF!&gt;=4,IF(#REF!&gt;=6,"A","M"),IF(#REF!&gt;=2,IF(#REF!&gt;=20,"A",IF(#REF!&lt;=5,"B","M")),IF(#REF!&lt;=19,"B","M"))),IF(OR(D332="ALI",D332="AIE"),IF(#REF!&gt;=6,IF(#REF!&gt;=20,"A","M"),IF(#REF!&gt;=2,IF(#REF!&gt;=51,"A",IF(#REF!&lt;=19,"B","M")),IF(#REF!&lt;=50,"B","M")))))))</f>
        <v>0</v>
      </c>
      <c r="F332" s="86"/>
      <c r="G332" s="86" t="str">
        <f t="shared" si="15"/>
        <v/>
      </c>
      <c r="H332" s="89" t="str">
        <f>IF(G332="","",G332*#REF!)</f>
        <v/>
      </c>
      <c r="I332" s="85"/>
    </row>
    <row r="333" spans="1:9" x14ac:dyDescent="0.35">
      <c r="A333" s="85"/>
      <c r="B333" s="85"/>
      <c r="C333" s="85"/>
      <c r="E333" t="b">
        <f>IF(OR(ISBLANK(#REF!),ISBLANK(#REF!)),IF(OR(D333="ALI",D333="AIE"),"B",IF(ISBLANK(D333),"","M")),IF(D333="EE",IF(#REF!&gt;=3,IF(#REF!&gt;=5,"A","M"),IF(#REF!=2,IF(#REF!&gt;=16,"A",IF(#REF!&lt;=4,"B","M")),IF(#REF!&lt;=15,"B","M"))),IF(OR(D333="SE",D333="CE"),IF(#REF!&gt;=4,IF(#REF!&gt;=6,"A","M"),IF(#REF!&gt;=2,IF(#REF!&gt;=20,"A",IF(#REF!&lt;=5,"B","M")),IF(#REF!&lt;=19,"B","M"))),IF(OR(D333="ALI",D333="AIE"),IF(#REF!&gt;=6,IF(#REF!&gt;=20,"A","M"),IF(#REF!&gt;=2,IF(#REF!&gt;=51,"A",IF(#REF!&lt;=19,"B","M")),IF(#REF!&lt;=50,"B","M")))))))</f>
        <v>0</v>
      </c>
      <c r="F333" s="86"/>
      <c r="G333" s="86" t="str">
        <f t="shared" si="15"/>
        <v/>
      </c>
      <c r="H333" s="89" t="str">
        <f>IF(G333="","",G333*#REF!)</f>
        <v/>
      </c>
      <c r="I333" s="85"/>
    </row>
    <row r="334" spans="1:9" x14ac:dyDescent="0.35">
      <c r="A334" s="85"/>
      <c r="B334" s="85"/>
      <c r="C334" s="85"/>
      <c r="E334" t="b">
        <f>IF(OR(ISBLANK(#REF!),ISBLANK(#REF!)),IF(OR(D334="ALI",D334="AIE"),"B",IF(ISBLANK(D334),"","M")),IF(D334="EE",IF(#REF!&gt;=3,IF(#REF!&gt;=5,"A","M"),IF(#REF!=2,IF(#REF!&gt;=16,"A",IF(#REF!&lt;=4,"B","M")),IF(#REF!&lt;=15,"B","M"))),IF(OR(D334="SE",D334="CE"),IF(#REF!&gt;=4,IF(#REF!&gt;=6,"A","M"),IF(#REF!&gt;=2,IF(#REF!&gt;=20,"A",IF(#REF!&lt;=5,"B","M")),IF(#REF!&lt;=19,"B","M"))),IF(OR(D334="ALI",D334="AIE"),IF(#REF!&gt;=6,IF(#REF!&gt;=20,"A","M"),IF(#REF!&gt;=2,IF(#REF!&gt;=51,"A",IF(#REF!&lt;=19,"B","M")),IF(#REF!&lt;=50,"B","M")))))))</f>
        <v>0</v>
      </c>
      <c r="F334" s="86"/>
      <c r="G334" s="86" t="str">
        <f t="shared" si="15"/>
        <v/>
      </c>
      <c r="H334" s="89" t="str">
        <f>IF(G334="","",G334*#REF!)</f>
        <v/>
      </c>
      <c r="I334" s="85"/>
    </row>
    <row r="335" spans="1:9" x14ac:dyDescent="0.35">
      <c r="A335" s="85"/>
      <c r="B335" s="85"/>
      <c r="C335" s="85"/>
      <c r="E335" t="b">
        <f>IF(OR(ISBLANK(#REF!),ISBLANK(#REF!)),IF(OR(D335="ALI",D335="AIE"),"B",IF(ISBLANK(D335),"","M")),IF(D335="EE",IF(#REF!&gt;=3,IF(#REF!&gt;=5,"A","M"),IF(#REF!=2,IF(#REF!&gt;=16,"A",IF(#REF!&lt;=4,"B","M")),IF(#REF!&lt;=15,"B","M"))),IF(OR(D335="SE",D335="CE"),IF(#REF!&gt;=4,IF(#REF!&gt;=6,"A","M"),IF(#REF!&gt;=2,IF(#REF!&gt;=20,"A",IF(#REF!&lt;=5,"B","M")),IF(#REF!&lt;=19,"B","M"))),IF(OR(D335="ALI",D335="AIE"),IF(#REF!&gt;=6,IF(#REF!&gt;=20,"A","M"),IF(#REF!&gt;=2,IF(#REF!&gt;=51,"A",IF(#REF!&lt;=19,"B","M")),IF(#REF!&lt;=50,"B","M")))))))</f>
        <v>0</v>
      </c>
      <c r="F335" s="86"/>
      <c r="G335" s="86" t="str">
        <f t="shared" si="15"/>
        <v/>
      </c>
      <c r="H335" s="89" t="str">
        <f>IF(G335="","",G335*#REF!)</f>
        <v/>
      </c>
      <c r="I335" s="85"/>
    </row>
    <row r="336" spans="1:9" x14ac:dyDescent="0.35">
      <c r="A336" s="85"/>
      <c r="B336" s="85"/>
      <c r="C336" s="85"/>
      <c r="E336" t="b">
        <f>IF(OR(ISBLANK(#REF!),ISBLANK(#REF!)),IF(OR(D336="ALI",D336="AIE"),"B",IF(ISBLANK(D336),"","M")),IF(D336="EE",IF(#REF!&gt;=3,IF(#REF!&gt;=5,"A","M"),IF(#REF!=2,IF(#REF!&gt;=16,"A",IF(#REF!&lt;=4,"B","M")),IF(#REF!&lt;=15,"B","M"))),IF(OR(D336="SE",D336="CE"),IF(#REF!&gt;=4,IF(#REF!&gt;=6,"A","M"),IF(#REF!&gt;=2,IF(#REF!&gt;=20,"A",IF(#REF!&lt;=5,"B","M")),IF(#REF!&lt;=19,"B","M"))),IF(OR(D336="ALI",D336="AIE"),IF(#REF!&gt;=6,IF(#REF!&gt;=20,"A","M"),IF(#REF!&gt;=2,IF(#REF!&gt;=51,"A",IF(#REF!&lt;=19,"B","M")),IF(#REF!&lt;=50,"B","M")))))))</f>
        <v>0</v>
      </c>
      <c r="F336" s="86"/>
      <c r="G336" s="86" t="str">
        <f t="shared" si="15"/>
        <v/>
      </c>
      <c r="H336" s="89" t="str">
        <f>IF(G336="","",G336*#REF!)</f>
        <v/>
      </c>
      <c r="I336" s="85"/>
    </row>
    <row r="337" spans="1:9" x14ac:dyDescent="0.35">
      <c r="A337" s="85"/>
      <c r="B337" s="85"/>
      <c r="C337" s="85"/>
      <c r="E337" t="b">
        <f>IF(OR(ISBLANK(#REF!),ISBLANK(#REF!)),IF(OR(D337="ALI",D337="AIE"),"B",IF(ISBLANK(D337),"","M")),IF(D337="EE",IF(#REF!&gt;=3,IF(#REF!&gt;=5,"A","M"),IF(#REF!=2,IF(#REF!&gt;=16,"A",IF(#REF!&lt;=4,"B","M")),IF(#REF!&lt;=15,"B","M"))),IF(OR(D337="SE",D337="CE"),IF(#REF!&gt;=4,IF(#REF!&gt;=6,"A","M"),IF(#REF!&gt;=2,IF(#REF!&gt;=20,"A",IF(#REF!&lt;=5,"B","M")),IF(#REF!&lt;=19,"B","M"))),IF(OR(D337="ALI",D337="AIE"),IF(#REF!&gt;=6,IF(#REF!&gt;=20,"A","M"),IF(#REF!&gt;=2,IF(#REF!&gt;=51,"A",IF(#REF!&lt;=19,"B","M")),IF(#REF!&lt;=50,"B","M")))))))</f>
        <v>0</v>
      </c>
      <c r="F337" s="86"/>
      <c r="G337" s="86" t="str">
        <f t="shared" si="15"/>
        <v/>
      </c>
      <c r="H337" s="89" t="str">
        <f>IF(G337="","",G337*#REF!)</f>
        <v/>
      </c>
      <c r="I337" s="85"/>
    </row>
    <row r="338" spans="1:9" x14ac:dyDescent="0.35">
      <c r="A338" s="85"/>
      <c r="B338" s="85"/>
      <c r="C338" s="85"/>
      <c r="E338" t="b">
        <f>IF(OR(ISBLANK(#REF!),ISBLANK(#REF!)),IF(OR(D338="ALI",D338="AIE"),"B",IF(ISBLANK(D338),"","M")),IF(D338="EE",IF(#REF!&gt;=3,IF(#REF!&gt;=5,"A","M"),IF(#REF!=2,IF(#REF!&gt;=16,"A",IF(#REF!&lt;=4,"B","M")),IF(#REF!&lt;=15,"B","M"))),IF(OR(D338="SE",D338="CE"),IF(#REF!&gt;=4,IF(#REF!&gt;=6,"A","M"),IF(#REF!&gt;=2,IF(#REF!&gt;=20,"A",IF(#REF!&lt;=5,"B","M")),IF(#REF!&lt;=19,"B","M"))),IF(OR(D338="ALI",D338="AIE"),IF(#REF!&gt;=6,IF(#REF!&gt;=20,"A","M"),IF(#REF!&gt;=2,IF(#REF!&gt;=51,"A",IF(#REF!&lt;=19,"B","M")),IF(#REF!&lt;=50,"B","M")))))))</f>
        <v>0</v>
      </c>
      <c r="F338" s="86"/>
      <c r="G338" s="86" t="str">
        <f t="shared" si="15"/>
        <v/>
      </c>
      <c r="H338" s="89" t="str">
        <f>IF(G338="","",G338*#REF!)</f>
        <v/>
      </c>
      <c r="I338" s="85"/>
    </row>
    <row r="339" spans="1:9" x14ac:dyDescent="0.35">
      <c r="A339" s="85"/>
      <c r="B339" s="85"/>
      <c r="C339" s="85"/>
      <c r="E339" t="b">
        <f>IF(OR(ISBLANK(#REF!),ISBLANK(#REF!)),IF(OR(D339="ALI",D339="AIE"),"B",IF(ISBLANK(D339),"","M")),IF(D339="EE",IF(#REF!&gt;=3,IF(#REF!&gt;=5,"A","M"),IF(#REF!=2,IF(#REF!&gt;=16,"A",IF(#REF!&lt;=4,"B","M")),IF(#REF!&lt;=15,"B","M"))),IF(OR(D339="SE",D339="CE"),IF(#REF!&gt;=4,IF(#REF!&gt;=6,"A","M"),IF(#REF!&gt;=2,IF(#REF!&gt;=20,"A",IF(#REF!&lt;=5,"B","M")),IF(#REF!&lt;=19,"B","M"))),IF(OR(D339="ALI",D339="AIE"),IF(#REF!&gt;=6,IF(#REF!&gt;=20,"A","M"),IF(#REF!&gt;=2,IF(#REF!&gt;=51,"A",IF(#REF!&lt;=19,"B","M")),IF(#REF!&lt;=50,"B","M")))))))</f>
        <v>0</v>
      </c>
      <c r="F339" s="86"/>
      <c r="G339" s="86" t="str">
        <f t="shared" si="15"/>
        <v/>
      </c>
      <c r="H339" s="89" t="str">
        <f>IF(G339="","",G339*#REF!)</f>
        <v/>
      </c>
      <c r="I339" s="85"/>
    </row>
    <row r="340" spans="1:9" x14ac:dyDescent="0.35">
      <c r="A340" s="85"/>
      <c r="B340" s="85"/>
      <c r="C340" s="85"/>
      <c r="E340" t="b">
        <f>IF(OR(ISBLANK(#REF!),ISBLANK(#REF!)),IF(OR(D340="ALI",D340="AIE"),"B",IF(ISBLANK(D340),"","M")),IF(D340="EE",IF(#REF!&gt;=3,IF(#REF!&gt;=5,"A","M"),IF(#REF!=2,IF(#REF!&gt;=16,"A",IF(#REF!&lt;=4,"B","M")),IF(#REF!&lt;=15,"B","M"))),IF(OR(D340="SE",D340="CE"),IF(#REF!&gt;=4,IF(#REF!&gt;=6,"A","M"),IF(#REF!&gt;=2,IF(#REF!&gt;=20,"A",IF(#REF!&lt;=5,"B","M")),IF(#REF!&lt;=19,"B","M"))),IF(OR(D340="ALI",D340="AIE"),IF(#REF!&gt;=6,IF(#REF!&gt;=20,"A","M"),IF(#REF!&gt;=2,IF(#REF!&gt;=51,"A",IF(#REF!&lt;=19,"B","M")),IF(#REF!&lt;=50,"B","M")))))))</f>
        <v>0</v>
      </c>
      <c r="F340" s="86"/>
      <c r="G340" s="86" t="str">
        <f t="shared" si="15"/>
        <v/>
      </c>
      <c r="H340" s="89" t="str">
        <f>IF(G340="","",G340*#REF!)</f>
        <v/>
      </c>
      <c r="I340" s="85"/>
    </row>
    <row r="341" spans="1:9" x14ac:dyDescent="0.35">
      <c r="A341" s="85"/>
      <c r="B341" s="85"/>
      <c r="C341" s="85"/>
      <c r="E341" t="b">
        <f>IF(OR(ISBLANK(#REF!),ISBLANK(#REF!)),IF(OR(D341="ALI",D341="AIE"),"B",IF(ISBLANK(D341),"","M")),IF(D341="EE",IF(#REF!&gt;=3,IF(#REF!&gt;=5,"A","M"),IF(#REF!=2,IF(#REF!&gt;=16,"A",IF(#REF!&lt;=4,"B","M")),IF(#REF!&lt;=15,"B","M"))),IF(OR(D341="SE",D341="CE"),IF(#REF!&gt;=4,IF(#REF!&gt;=6,"A","M"),IF(#REF!&gt;=2,IF(#REF!&gt;=20,"A",IF(#REF!&lt;=5,"B","M")),IF(#REF!&lt;=19,"B","M"))),IF(OR(D341="ALI",D341="AIE"),IF(#REF!&gt;=6,IF(#REF!&gt;=20,"A","M"),IF(#REF!&gt;=2,IF(#REF!&gt;=51,"A",IF(#REF!&lt;=19,"B","M")),IF(#REF!&lt;=50,"B","M")))))))</f>
        <v>0</v>
      </c>
      <c r="F341" s="86"/>
      <c r="G341" s="86" t="str">
        <f t="shared" si="15"/>
        <v/>
      </c>
      <c r="H341" s="89" t="str">
        <f>IF(G341="","",G341*#REF!)</f>
        <v/>
      </c>
      <c r="I341" s="85"/>
    </row>
    <row r="342" spans="1:9" x14ac:dyDescent="0.35">
      <c r="A342" s="85"/>
      <c r="B342" s="85"/>
      <c r="C342" s="85"/>
      <c r="E342" t="b">
        <f>IF(OR(ISBLANK(#REF!),ISBLANK(#REF!)),IF(OR(D342="ALI",D342="AIE"),"B",IF(ISBLANK(D342),"","M")),IF(D342="EE",IF(#REF!&gt;=3,IF(#REF!&gt;=5,"A","M"),IF(#REF!=2,IF(#REF!&gt;=16,"A",IF(#REF!&lt;=4,"B","M")),IF(#REF!&lt;=15,"B","M"))),IF(OR(D342="SE",D342="CE"),IF(#REF!&gt;=4,IF(#REF!&gt;=6,"A","M"),IF(#REF!&gt;=2,IF(#REF!&gt;=20,"A",IF(#REF!&lt;=5,"B","M")),IF(#REF!&lt;=19,"B","M"))),IF(OR(D342="ALI",D342="AIE"),IF(#REF!&gt;=6,IF(#REF!&gt;=20,"A","M"),IF(#REF!&gt;=2,IF(#REF!&gt;=51,"A",IF(#REF!&lt;=19,"B","M")),IF(#REF!&lt;=50,"B","M")))))))</f>
        <v>0</v>
      </c>
      <c r="F342" s="86"/>
      <c r="G342" s="86" t="str">
        <f t="shared" si="15"/>
        <v/>
      </c>
      <c r="H342" s="89" t="str">
        <f>IF(G342="","",G342*#REF!)</f>
        <v/>
      </c>
      <c r="I342" s="85"/>
    </row>
    <row r="343" spans="1:9" x14ac:dyDescent="0.35">
      <c r="A343" s="85"/>
      <c r="B343" s="85"/>
      <c r="C343" s="85"/>
      <c r="E343" t="b">
        <f>IF(OR(ISBLANK(#REF!),ISBLANK(#REF!)),IF(OR(D343="ALI",D343="AIE"),"B",IF(ISBLANK(D343),"","M")),IF(D343="EE",IF(#REF!&gt;=3,IF(#REF!&gt;=5,"A","M"),IF(#REF!=2,IF(#REF!&gt;=16,"A",IF(#REF!&lt;=4,"B","M")),IF(#REF!&lt;=15,"B","M"))),IF(OR(D343="SE",D343="CE"),IF(#REF!&gt;=4,IF(#REF!&gt;=6,"A","M"),IF(#REF!&gt;=2,IF(#REF!&gt;=20,"A",IF(#REF!&lt;=5,"B","M")),IF(#REF!&lt;=19,"B","M"))),IF(OR(D343="ALI",D343="AIE"),IF(#REF!&gt;=6,IF(#REF!&gt;=20,"A","M"),IF(#REF!&gt;=2,IF(#REF!&gt;=51,"A",IF(#REF!&lt;=19,"B","M")),IF(#REF!&lt;=50,"B","M")))))))</f>
        <v>0</v>
      </c>
      <c r="F343" s="86"/>
      <c r="G343" s="86" t="str">
        <f t="shared" si="15"/>
        <v/>
      </c>
      <c r="H343" s="89" t="str">
        <f>IF(G343="","",G343*#REF!)</f>
        <v/>
      </c>
      <c r="I343" s="85"/>
    </row>
    <row r="344" spans="1:9" x14ac:dyDescent="0.35">
      <c r="A344" s="85"/>
      <c r="B344" s="85"/>
      <c r="C344" s="85"/>
      <c r="E344" t="b">
        <f>IF(OR(ISBLANK(#REF!),ISBLANK(#REF!)),IF(OR(D344="ALI",D344="AIE"),"B",IF(ISBLANK(D344),"","M")),IF(D344="EE",IF(#REF!&gt;=3,IF(#REF!&gt;=5,"A","M"),IF(#REF!=2,IF(#REF!&gt;=16,"A",IF(#REF!&lt;=4,"B","M")),IF(#REF!&lt;=15,"B","M"))),IF(OR(D344="SE",D344="CE"),IF(#REF!&gt;=4,IF(#REF!&gt;=6,"A","M"),IF(#REF!&gt;=2,IF(#REF!&gt;=20,"A",IF(#REF!&lt;=5,"B","M")),IF(#REF!&lt;=19,"B","M"))),IF(OR(D344="ALI",D344="AIE"),IF(#REF!&gt;=6,IF(#REF!&gt;=20,"A","M"),IF(#REF!&gt;=2,IF(#REF!&gt;=51,"A",IF(#REF!&lt;=19,"B","M")),IF(#REF!&lt;=50,"B","M")))))))</f>
        <v>0</v>
      </c>
      <c r="F344" s="86"/>
      <c r="G344" s="86" t="str">
        <f t="shared" si="15"/>
        <v/>
      </c>
      <c r="H344" s="89" t="str">
        <f>IF(G344="","",G344*#REF!)</f>
        <v/>
      </c>
      <c r="I344" s="85"/>
    </row>
    <row r="345" spans="1:9" x14ac:dyDescent="0.35">
      <c r="A345" s="85"/>
      <c r="B345" s="85"/>
      <c r="C345" s="85"/>
      <c r="E345" t="b">
        <f>IF(OR(ISBLANK(#REF!),ISBLANK(#REF!)),IF(OR(D345="ALI",D345="AIE"),"B",IF(ISBLANK(D345),"","M")),IF(D345="EE",IF(#REF!&gt;=3,IF(#REF!&gt;=5,"A","M"),IF(#REF!=2,IF(#REF!&gt;=16,"A",IF(#REF!&lt;=4,"B","M")),IF(#REF!&lt;=15,"B","M"))),IF(OR(D345="SE",D345="CE"),IF(#REF!&gt;=4,IF(#REF!&gt;=6,"A","M"),IF(#REF!&gt;=2,IF(#REF!&gt;=20,"A",IF(#REF!&lt;=5,"B","M")),IF(#REF!&lt;=19,"B","M"))),IF(OR(D345="ALI",D345="AIE"),IF(#REF!&gt;=6,IF(#REF!&gt;=20,"A","M"),IF(#REF!&gt;=2,IF(#REF!&gt;=51,"A",IF(#REF!&lt;=19,"B","M")),IF(#REF!&lt;=50,"B","M")))))))</f>
        <v>0</v>
      </c>
      <c r="F345" s="86"/>
      <c r="G345" s="86" t="str">
        <f t="shared" si="15"/>
        <v/>
      </c>
      <c r="H345" s="89" t="str">
        <f>IF(G345="","",G345*#REF!)</f>
        <v/>
      </c>
      <c r="I345" s="85"/>
    </row>
    <row r="346" spans="1:9" x14ac:dyDescent="0.35">
      <c r="A346" s="85"/>
      <c r="B346" s="85"/>
      <c r="C346" s="85"/>
      <c r="E346" t="b">
        <f>IF(OR(ISBLANK(#REF!),ISBLANK(#REF!)),IF(OR(D346="ALI",D346="AIE"),"B",IF(ISBLANK(D346),"","M")),IF(D346="EE",IF(#REF!&gt;=3,IF(#REF!&gt;=5,"A","M"),IF(#REF!=2,IF(#REF!&gt;=16,"A",IF(#REF!&lt;=4,"B","M")),IF(#REF!&lt;=15,"B","M"))),IF(OR(D346="SE",D346="CE"),IF(#REF!&gt;=4,IF(#REF!&gt;=6,"A","M"),IF(#REF!&gt;=2,IF(#REF!&gt;=20,"A",IF(#REF!&lt;=5,"B","M")),IF(#REF!&lt;=19,"B","M"))),IF(OR(D346="ALI",D346="AIE"),IF(#REF!&gt;=6,IF(#REF!&gt;=20,"A","M"),IF(#REF!&gt;=2,IF(#REF!&gt;=51,"A",IF(#REF!&lt;=19,"B","M")),IF(#REF!&lt;=50,"B","M")))))))</f>
        <v>0</v>
      </c>
      <c r="F346" s="86"/>
      <c r="G346" s="86" t="str">
        <f t="shared" si="15"/>
        <v/>
      </c>
      <c r="H346" s="89" t="str">
        <f>IF(G346="","",G346*#REF!)</f>
        <v/>
      </c>
      <c r="I346" s="85"/>
    </row>
    <row r="347" spans="1:9" x14ac:dyDescent="0.35">
      <c r="A347" s="85"/>
      <c r="B347" s="85"/>
      <c r="C347" s="85"/>
      <c r="E347" t="b">
        <f>IF(OR(ISBLANK(#REF!),ISBLANK(#REF!)),IF(OR(D347="ALI",D347="AIE"),"B",IF(ISBLANK(D347),"","M")),IF(D347="EE",IF(#REF!&gt;=3,IF(#REF!&gt;=5,"A","M"),IF(#REF!=2,IF(#REF!&gt;=16,"A",IF(#REF!&lt;=4,"B","M")),IF(#REF!&lt;=15,"B","M"))),IF(OR(D347="SE",D347="CE"),IF(#REF!&gt;=4,IF(#REF!&gt;=6,"A","M"),IF(#REF!&gt;=2,IF(#REF!&gt;=20,"A",IF(#REF!&lt;=5,"B","M")),IF(#REF!&lt;=19,"B","M"))),IF(OR(D347="ALI",D347="AIE"),IF(#REF!&gt;=6,IF(#REF!&gt;=20,"A","M"),IF(#REF!&gt;=2,IF(#REF!&gt;=51,"A",IF(#REF!&lt;=19,"B","M")),IF(#REF!&lt;=50,"B","M")))))))</f>
        <v>0</v>
      </c>
      <c r="F347" s="86"/>
      <c r="G347" s="86" t="str">
        <f t="shared" si="15"/>
        <v/>
      </c>
      <c r="H347" s="89" t="str">
        <f>IF(G347="","",G347*#REF!)</f>
        <v/>
      </c>
      <c r="I347" s="85"/>
    </row>
    <row r="348" spans="1:9" x14ac:dyDescent="0.35">
      <c r="A348" s="85"/>
      <c r="B348" s="85"/>
      <c r="C348" s="85"/>
      <c r="E348" t="b">
        <f>IF(OR(ISBLANK(#REF!),ISBLANK(#REF!)),IF(OR(D348="ALI",D348="AIE"),"B",IF(ISBLANK(D348),"","M")),IF(D348="EE",IF(#REF!&gt;=3,IF(#REF!&gt;=5,"A","M"),IF(#REF!=2,IF(#REF!&gt;=16,"A",IF(#REF!&lt;=4,"B","M")),IF(#REF!&lt;=15,"B","M"))),IF(OR(D348="SE",D348="CE"),IF(#REF!&gt;=4,IF(#REF!&gt;=6,"A","M"),IF(#REF!&gt;=2,IF(#REF!&gt;=20,"A",IF(#REF!&lt;=5,"B","M")),IF(#REF!&lt;=19,"B","M"))),IF(OR(D348="ALI",D348="AIE"),IF(#REF!&gt;=6,IF(#REF!&gt;=20,"A","M"),IF(#REF!&gt;=2,IF(#REF!&gt;=51,"A",IF(#REF!&lt;=19,"B","M")),IF(#REF!&lt;=50,"B","M")))))))</f>
        <v>0</v>
      </c>
      <c r="F348" s="86"/>
      <c r="G348" s="86" t="str">
        <f t="shared" si="15"/>
        <v/>
      </c>
      <c r="H348" s="89" t="str">
        <f>IF(G348="","",G348*#REF!)</f>
        <v/>
      </c>
      <c r="I348" s="85"/>
    </row>
    <row r="349" spans="1:9" x14ac:dyDescent="0.35">
      <c r="A349" s="85"/>
      <c r="B349" s="85"/>
      <c r="C349" s="85"/>
      <c r="E349" t="b">
        <f>IF(OR(ISBLANK(#REF!),ISBLANK(#REF!)),IF(OR(D349="ALI",D349="AIE"),"B",IF(ISBLANK(D349),"","M")),IF(D349="EE",IF(#REF!&gt;=3,IF(#REF!&gt;=5,"A","M"),IF(#REF!=2,IF(#REF!&gt;=16,"A",IF(#REF!&lt;=4,"B","M")),IF(#REF!&lt;=15,"B","M"))),IF(OR(D349="SE",D349="CE"),IF(#REF!&gt;=4,IF(#REF!&gt;=6,"A","M"),IF(#REF!&gt;=2,IF(#REF!&gt;=20,"A",IF(#REF!&lt;=5,"B","M")),IF(#REF!&lt;=19,"B","M"))),IF(OR(D349="ALI",D349="AIE"),IF(#REF!&gt;=6,IF(#REF!&gt;=20,"A","M"),IF(#REF!&gt;=2,IF(#REF!&gt;=51,"A",IF(#REF!&lt;=19,"B","M")),IF(#REF!&lt;=50,"B","M")))))))</f>
        <v>0</v>
      </c>
      <c r="F349" s="86"/>
      <c r="G349" s="86" t="str">
        <f t="shared" si="15"/>
        <v/>
      </c>
      <c r="H349" s="89" t="str">
        <f>IF(G349="","",G349*#REF!)</f>
        <v/>
      </c>
      <c r="I349" s="85"/>
    </row>
    <row r="350" spans="1:9" x14ac:dyDescent="0.35">
      <c r="A350" s="85"/>
      <c r="B350" s="85"/>
      <c r="C350" s="85"/>
      <c r="E350" t="b">
        <f>IF(OR(ISBLANK(#REF!),ISBLANK(#REF!)),IF(OR(D350="ALI",D350="AIE"),"B",IF(ISBLANK(D350),"","M")),IF(D350="EE",IF(#REF!&gt;=3,IF(#REF!&gt;=5,"A","M"),IF(#REF!=2,IF(#REF!&gt;=16,"A",IF(#REF!&lt;=4,"B","M")),IF(#REF!&lt;=15,"B","M"))),IF(OR(D350="SE",D350="CE"),IF(#REF!&gt;=4,IF(#REF!&gt;=6,"A","M"),IF(#REF!&gt;=2,IF(#REF!&gt;=20,"A",IF(#REF!&lt;=5,"B","M")),IF(#REF!&lt;=19,"B","M"))),IF(OR(D350="ALI",D350="AIE"),IF(#REF!&gt;=6,IF(#REF!&gt;=20,"A","M"),IF(#REF!&gt;=2,IF(#REF!&gt;=51,"A",IF(#REF!&lt;=19,"B","M")),IF(#REF!&lt;=50,"B","M")))))))</f>
        <v>0</v>
      </c>
      <c r="F350" s="86"/>
      <c r="G350" s="86" t="str">
        <f t="shared" si="15"/>
        <v/>
      </c>
      <c r="H350" s="89" t="str">
        <f>IF(G350="","",G350*#REF!)</f>
        <v/>
      </c>
      <c r="I350" s="85"/>
    </row>
    <row r="351" spans="1:9" x14ac:dyDescent="0.35">
      <c r="A351" s="85"/>
      <c r="B351" s="85"/>
      <c r="C351" s="85"/>
      <c r="E351" t="b">
        <f>IF(OR(ISBLANK(#REF!),ISBLANK(#REF!)),IF(OR(D351="ALI",D351="AIE"),"B",IF(ISBLANK(D351),"","M")),IF(D351="EE",IF(#REF!&gt;=3,IF(#REF!&gt;=5,"A","M"),IF(#REF!=2,IF(#REF!&gt;=16,"A",IF(#REF!&lt;=4,"B","M")),IF(#REF!&lt;=15,"B","M"))),IF(OR(D351="SE",D351="CE"),IF(#REF!&gt;=4,IF(#REF!&gt;=6,"A","M"),IF(#REF!&gt;=2,IF(#REF!&gt;=20,"A",IF(#REF!&lt;=5,"B","M")),IF(#REF!&lt;=19,"B","M"))),IF(OR(D351="ALI",D351="AIE"),IF(#REF!&gt;=6,IF(#REF!&gt;=20,"A","M"),IF(#REF!&gt;=2,IF(#REF!&gt;=51,"A",IF(#REF!&lt;=19,"B","M")),IF(#REF!&lt;=50,"B","M")))))))</f>
        <v>0</v>
      </c>
      <c r="F351" s="86"/>
      <c r="G351" s="86" t="str">
        <f t="shared" si="15"/>
        <v/>
      </c>
      <c r="H351" s="89" t="str">
        <f>IF(G351="","",G351*#REF!)</f>
        <v/>
      </c>
      <c r="I351" s="85"/>
    </row>
    <row r="352" spans="1:9" x14ac:dyDescent="0.35">
      <c r="A352" s="85"/>
      <c r="B352" s="85"/>
      <c r="C352" s="85"/>
      <c r="E352" t="b">
        <f>IF(OR(ISBLANK(#REF!),ISBLANK(#REF!)),IF(OR(D352="ALI",D352="AIE"),"B",IF(ISBLANK(D352),"","M")),IF(D352="EE",IF(#REF!&gt;=3,IF(#REF!&gt;=5,"A","M"),IF(#REF!=2,IF(#REF!&gt;=16,"A",IF(#REF!&lt;=4,"B","M")),IF(#REF!&lt;=15,"B","M"))),IF(OR(D352="SE",D352="CE"),IF(#REF!&gt;=4,IF(#REF!&gt;=6,"A","M"),IF(#REF!&gt;=2,IF(#REF!&gt;=20,"A",IF(#REF!&lt;=5,"B","M")),IF(#REF!&lt;=19,"B","M"))),IF(OR(D352="ALI",D352="AIE"),IF(#REF!&gt;=6,IF(#REF!&gt;=20,"A","M"),IF(#REF!&gt;=2,IF(#REF!&gt;=51,"A",IF(#REF!&lt;=19,"B","M")),IF(#REF!&lt;=50,"B","M")))))))</f>
        <v>0</v>
      </c>
      <c r="F352" s="86"/>
      <c r="G352" s="86" t="str">
        <f t="shared" si="15"/>
        <v/>
      </c>
      <c r="H352" s="89" t="str">
        <f>IF(G352="","",G352*#REF!)</f>
        <v/>
      </c>
      <c r="I352" s="85"/>
    </row>
    <row r="353" spans="1:9" x14ac:dyDescent="0.35">
      <c r="A353" s="85"/>
      <c r="B353" s="85"/>
      <c r="C353" s="85"/>
      <c r="E353" t="b">
        <f>IF(OR(ISBLANK(#REF!),ISBLANK(#REF!)),IF(OR(D353="ALI",D353="AIE"),"B",IF(ISBLANK(D353),"","M")),IF(D353="EE",IF(#REF!&gt;=3,IF(#REF!&gt;=5,"A","M"),IF(#REF!=2,IF(#REF!&gt;=16,"A",IF(#REF!&lt;=4,"B","M")),IF(#REF!&lt;=15,"B","M"))),IF(OR(D353="SE",D353="CE"),IF(#REF!&gt;=4,IF(#REF!&gt;=6,"A","M"),IF(#REF!&gt;=2,IF(#REF!&gt;=20,"A",IF(#REF!&lt;=5,"B","M")),IF(#REF!&lt;=19,"B","M"))),IF(OR(D353="ALI",D353="AIE"),IF(#REF!&gt;=6,IF(#REF!&gt;=20,"A","M"),IF(#REF!&gt;=2,IF(#REF!&gt;=51,"A",IF(#REF!&lt;=19,"B","M")),IF(#REF!&lt;=50,"B","M")))))))</f>
        <v>0</v>
      </c>
      <c r="F353" s="86"/>
      <c r="G353" s="86" t="str">
        <f t="shared" si="15"/>
        <v/>
      </c>
      <c r="H353" s="89" t="str">
        <f>IF(G353="","",G353*#REF!)</f>
        <v/>
      </c>
      <c r="I353" s="85"/>
    </row>
    <row r="354" spans="1:9" x14ac:dyDescent="0.35">
      <c r="A354" s="85"/>
      <c r="B354" s="85"/>
      <c r="C354" s="85"/>
      <c r="E354" t="b">
        <f>IF(OR(ISBLANK(#REF!),ISBLANK(#REF!)),IF(OR(D354="ALI",D354="AIE"),"B",IF(ISBLANK(D354),"","M")),IF(D354="EE",IF(#REF!&gt;=3,IF(#REF!&gt;=5,"A","M"),IF(#REF!=2,IF(#REF!&gt;=16,"A",IF(#REF!&lt;=4,"B","M")),IF(#REF!&lt;=15,"B","M"))),IF(OR(D354="SE",D354="CE"),IF(#REF!&gt;=4,IF(#REF!&gt;=6,"A","M"),IF(#REF!&gt;=2,IF(#REF!&gt;=20,"A",IF(#REF!&lt;=5,"B","M")),IF(#REF!&lt;=19,"B","M"))),IF(OR(D354="ALI",D354="AIE"),IF(#REF!&gt;=6,IF(#REF!&gt;=20,"A","M"),IF(#REF!&gt;=2,IF(#REF!&gt;=51,"A",IF(#REF!&lt;=19,"B","M")),IF(#REF!&lt;=50,"B","M")))))))</f>
        <v>0</v>
      </c>
      <c r="F354" s="86"/>
      <c r="G354" s="86" t="str">
        <f t="shared" si="15"/>
        <v/>
      </c>
      <c r="H354" s="89" t="str">
        <f>IF(G354="","",G354*#REF!)</f>
        <v/>
      </c>
      <c r="I354" s="85"/>
    </row>
    <row r="355" spans="1:9" x14ac:dyDescent="0.35">
      <c r="A355" s="85"/>
      <c r="B355" s="85"/>
      <c r="C355" s="85"/>
      <c r="E355" t="b">
        <f>IF(OR(ISBLANK(#REF!),ISBLANK(#REF!)),IF(OR(D355="ALI",D355="AIE"),"B",IF(ISBLANK(D355),"","M")),IF(D355="EE",IF(#REF!&gt;=3,IF(#REF!&gt;=5,"A","M"),IF(#REF!=2,IF(#REF!&gt;=16,"A",IF(#REF!&lt;=4,"B","M")),IF(#REF!&lt;=15,"B","M"))),IF(OR(D355="SE",D355="CE"),IF(#REF!&gt;=4,IF(#REF!&gt;=6,"A","M"),IF(#REF!&gt;=2,IF(#REF!&gt;=20,"A",IF(#REF!&lt;=5,"B","M")),IF(#REF!&lt;=19,"B","M"))),IF(OR(D355="ALI",D355="AIE"),IF(#REF!&gt;=6,IF(#REF!&gt;=20,"A","M"),IF(#REF!&gt;=2,IF(#REF!&gt;=51,"A",IF(#REF!&lt;=19,"B","M")),IF(#REF!&lt;=50,"B","M")))))))</f>
        <v>0</v>
      </c>
      <c r="F355" s="86"/>
      <c r="G355" s="86" t="str">
        <f t="shared" si="15"/>
        <v/>
      </c>
      <c r="H355" s="89" t="str">
        <f>IF(G355="","",G355*#REF!)</f>
        <v/>
      </c>
      <c r="I355" s="85"/>
    </row>
    <row r="356" spans="1:9" x14ac:dyDescent="0.35">
      <c r="A356" s="85"/>
      <c r="B356" s="85"/>
      <c r="C356" s="85"/>
      <c r="E356" t="b">
        <f>IF(OR(ISBLANK(#REF!),ISBLANK(#REF!)),IF(OR(D356="ALI",D356="AIE"),"B",IF(ISBLANK(D356),"","M")),IF(D356="EE",IF(#REF!&gt;=3,IF(#REF!&gt;=5,"A","M"),IF(#REF!=2,IF(#REF!&gt;=16,"A",IF(#REF!&lt;=4,"B","M")),IF(#REF!&lt;=15,"B","M"))),IF(OR(D356="SE",D356="CE"),IF(#REF!&gt;=4,IF(#REF!&gt;=6,"A","M"),IF(#REF!&gt;=2,IF(#REF!&gt;=20,"A",IF(#REF!&lt;=5,"B","M")),IF(#REF!&lt;=19,"B","M"))),IF(OR(D356="ALI",D356="AIE"),IF(#REF!&gt;=6,IF(#REF!&gt;=20,"A","M"),IF(#REF!&gt;=2,IF(#REF!&gt;=51,"A",IF(#REF!&lt;=19,"B","M")),IF(#REF!&lt;=50,"B","M")))))))</f>
        <v>0</v>
      </c>
      <c r="F356" s="86"/>
      <c r="G356" s="86" t="str">
        <f t="shared" si="15"/>
        <v/>
      </c>
      <c r="H356" s="89" t="str">
        <f>IF(G356="","",G356*#REF!)</f>
        <v/>
      </c>
      <c r="I356" s="85"/>
    </row>
    <row r="357" spans="1:9" x14ac:dyDescent="0.35">
      <c r="A357" s="85"/>
      <c r="B357" s="85"/>
      <c r="C357" s="85"/>
      <c r="E357" t="b">
        <f>IF(OR(ISBLANK(#REF!),ISBLANK(#REF!)),IF(OR(D357="ALI",D357="AIE"),"B",IF(ISBLANK(D357),"","M")),IF(D357="EE",IF(#REF!&gt;=3,IF(#REF!&gt;=5,"A","M"),IF(#REF!=2,IF(#REF!&gt;=16,"A",IF(#REF!&lt;=4,"B","M")),IF(#REF!&lt;=15,"B","M"))),IF(OR(D357="SE",D357="CE"),IF(#REF!&gt;=4,IF(#REF!&gt;=6,"A","M"),IF(#REF!&gt;=2,IF(#REF!&gt;=20,"A",IF(#REF!&lt;=5,"B","M")),IF(#REF!&lt;=19,"B","M"))),IF(OR(D357="ALI",D357="AIE"),IF(#REF!&gt;=6,IF(#REF!&gt;=20,"A","M"),IF(#REF!&gt;=2,IF(#REF!&gt;=51,"A",IF(#REF!&lt;=19,"B","M")),IF(#REF!&lt;=50,"B","M")))))))</f>
        <v>0</v>
      </c>
      <c r="F357" s="86"/>
      <c r="G357" s="86" t="str">
        <f t="shared" si="15"/>
        <v/>
      </c>
      <c r="H357" s="89" t="str">
        <f>IF(G357="","",G357*#REF!)</f>
        <v/>
      </c>
      <c r="I357" s="85"/>
    </row>
    <row r="358" spans="1:9" x14ac:dyDescent="0.35">
      <c r="A358" s="85"/>
      <c r="B358" s="85"/>
      <c r="C358" s="85"/>
      <c r="E358" t="b">
        <f>IF(OR(ISBLANK(#REF!),ISBLANK(#REF!)),IF(OR(D358="ALI",D358="AIE"),"B",IF(ISBLANK(D358),"","M")),IF(D358="EE",IF(#REF!&gt;=3,IF(#REF!&gt;=5,"A","M"),IF(#REF!=2,IF(#REF!&gt;=16,"A",IF(#REF!&lt;=4,"B","M")),IF(#REF!&lt;=15,"B","M"))),IF(OR(D358="SE",D358="CE"),IF(#REF!&gt;=4,IF(#REF!&gt;=6,"A","M"),IF(#REF!&gt;=2,IF(#REF!&gt;=20,"A",IF(#REF!&lt;=5,"B","M")),IF(#REF!&lt;=19,"B","M"))),IF(OR(D358="ALI",D358="AIE"),IF(#REF!&gt;=6,IF(#REF!&gt;=20,"A","M"),IF(#REF!&gt;=2,IF(#REF!&gt;=51,"A",IF(#REF!&lt;=19,"B","M")),IF(#REF!&lt;=50,"B","M")))))))</f>
        <v>0</v>
      </c>
      <c r="F358" s="86"/>
      <c r="G358" s="86" t="str">
        <f t="shared" si="15"/>
        <v/>
      </c>
      <c r="H358" s="89" t="str">
        <f>IF(G358="","",G358*#REF!)</f>
        <v/>
      </c>
      <c r="I358" s="85"/>
    </row>
    <row r="359" spans="1:9" x14ac:dyDescent="0.35">
      <c r="A359" s="85"/>
      <c r="B359" s="85"/>
      <c r="C359" s="85"/>
      <c r="E359" t="b">
        <f>IF(OR(ISBLANK(#REF!),ISBLANK(#REF!)),IF(OR(D359="ALI",D359="AIE"),"B",IF(ISBLANK(D359),"","M")),IF(D359="EE",IF(#REF!&gt;=3,IF(#REF!&gt;=5,"A","M"),IF(#REF!=2,IF(#REF!&gt;=16,"A",IF(#REF!&lt;=4,"B","M")),IF(#REF!&lt;=15,"B","M"))),IF(OR(D359="SE",D359="CE"),IF(#REF!&gt;=4,IF(#REF!&gt;=6,"A","M"),IF(#REF!&gt;=2,IF(#REF!&gt;=20,"A",IF(#REF!&lt;=5,"B","M")),IF(#REF!&lt;=19,"B","M"))),IF(OR(D359="ALI",D359="AIE"),IF(#REF!&gt;=6,IF(#REF!&gt;=20,"A","M"),IF(#REF!&gt;=2,IF(#REF!&gt;=51,"A",IF(#REF!&lt;=19,"B","M")),IF(#REF!&lt;=50,"B","M")))))))</f>
        <v>0</v>
      </c>
      <c r="F359" s="86"/>
      <c r="G359" s="86" t="str">
        <f t="shared" si="15"/>
        <v/>
      </c>
      <c r="H359" s="89" t="str">
        <f>IF(G359="","",G359*#REF!)</f>
        <v/>
      </c>
      <c r="I359" s="85"/>
    </row>
    <row r="360" spans="1:9" x14ac:dyDescent="0.35">
      <c r="A360" s="85"/>
      <c r="B360" s="85"/>
      <c r="C360" s="85"/>
      <c r="E360" t="b">
        <f>IF(OR(ISBLANK(#REF!),ISBLANK(#REF!)),IF(OR(D360="ALI",D360="AIE"),"B",IF(ISBLANK(D360),"","M")),IF(D360="EE",IF(#REF!&gt;=3,IF(#REF!&gt;=5,"A","M"),IF(#REF!=2,IF(#REF!&gt;=16,"A",IF(#REF!&lt;=4,"B","M")),IF(#REF!&lt;=15,"B","M"))),IF(OR(D360="SE",D360="CE"),IF(#REF!&gt;=4,IF(#REF!&gt;=6,"A","M"),IF(#REF!&gt;=2,IF(#REF!&gt;=20,"A",IF(#REF!&lt;=5,"B","M")),IF(#REF!&lt;=19,"B","M"))),IF(OR(D360="ALI",D360="AIE"),IF(#REF!&gt;=6,IF(#REF!&gt;=20,"A","M"),IF(#REF!&gt;=2,IF(#REF!&gt;=51,"A",IF(#REF!&lt;=19,"B","M")),IF(#REF!&lt;=50,"B","M")))))))</f>
        <v>0</v>
      </c>
      <c r="F360" s="86"/>
      <c r="G360" s="86" t="str">
        <f t="shared" si="15"/>
        <v/>
      </c>
      <c r="H360" s="89" t="str">
        <f>IF(G360="","",G360*#REF!)</f>
        <v/>
      </c>
      <c r="I360" s="85"/>
    </row>
    <row r="361" spans="1:9" x14ac:dyDescent="0.35">
      <c r="A361" s="85"/>
      <c r="B361" s="85"/>
      <c r="C361" s="85"/>
      <c r="E361" t="b">
        <f>IF(OR(ISBLANK(#REF!),ISBLANK(#REF!)),IF(OR(D361="ALI",D361="AIE"),"B",IF(ISBLANK(D361),"","M")),IF(D361="EE",IF(#REF!&gt;=3,IF(#REF!&gt;=5,"A","M"),IF(#REF!=2,IF(#REF!&gt;=16,"A",IF(#REF!&lt;=4,"B","M")),IF(#REF!&lt;=15,"B","M"))),IF(OR(D361="SE",D361="CE"),IF(#REF!&gt;=4,IF(#REF!&gt;=6,"A","M"),IF(#REF!&gt;=2,IF(#REF!&gt;=20,"A",IF(#REF!&lt;=5,"B","M")),IF(#REF!&lt;=19,"B","M"))),IF(OR(D361="ALI",D361="AIE"),IF(#REF!&gt;=6,IF(#REF!&gt;=20,"A","M"),IF(#REF!&gt;=2,IF(#REF!&gt;=51,"A",IF(#REF!&lt;=19,"B","M")),IF(#REF!&lt;=50,"B","M")))))))</f>
        <v>0</v>
      </c>
      <c r="F361" s="86"/>
      <c r="G361" s="86" t="str">
        <f t="shared" si="15"/>
        <v/>
      </c>
      <c r="H361" s="89" t="str">
        <f>IF(G361="","",G361*#REF!)</f>
        <v/>
      </c>
      <c r="I361" s="85"/>
    </row>
    <row r="362" spans="1:9" x14ac:dyDescent="0.35">
      <c r="A362" s="85"/>
      <c r="B362" s="85"/>
      <c r="C362" s="85"/>
      <c r="E362" t="b">
        <f>IF(OR(ISBLANK(#REF!),ISBLANK(#REF!)),IF(OR(D362="ALI",D362="AIE"),"B",IF(ISBLANK(D362),"","M")),IF(D362="EE",IF(#REF!&gt;=3,IF(#REF!&gt;=5,"A","M"),IF(#REF!=2,IF(#REF!&gt;=16,"A",IF(#REF!&lt;=4,"B","M")),IF(#REF!&lt;=15,"B","M"))),IF(OR(D362="SE",D362="CE"),IF(#REF!&gt;=4,IF(#REF!&gt;=6,"A","M"),IF(#REF!&gt;=2,IF(#REF!&gt;=20,"A",IF(#REF!&lt;=5,"B","M")),IF(#REF!&lt;=19,"B","M"))),IF(OR(D362="ALI",D362="AIE"),IF(#REF!&gt;=6,IF(#REF!&gt;=20,"A","M"),IF(#REF!&gt;=2,IF(#REF!&gt;=51,"A",IF(#REF!&lt;=19,"B","M")),IF(#REF!&lt;=50,"B","M")))))))</f>
        <v>0</v>
      </c>
      <c r="F362" s="86"/>
      <c r="G362" s="86" t="str">
        <f t="shared" si="15"/>
        <v/>
      </c>
      <c r="H362" s="89" t="str">
        <f>IF(G362="","",G362*#REF!)</f>
        <v/>
      </c>
      <c r="I362" s="85"/>
    </row>
    <row r="363" spans="1:9" x14ac:dyDescent="0.35">
      <c r="A363" s="85"/>
      <c r="B363" s="85"/>
      <c r="C363" s="85"/>
      <c r="E363" t="b">
        <f>IF(OR(ISBLANK(#REF!),ISBLANK(#REF!)),IF(OR(D363="ALI",D363="AIE"),"B",IF(ISBLANK(D363),"","M")),IF(D363="EE",IF(#REF!&gt;=3,IF(#REF!&gt;=5,"A","M"),IF(#REF!=2,IF(#REF!&gt;=16,"A",IF(#REF!&lt;=4,"B","M")),IF(#REF!&lt;=15,"B","M"))),IF(OR(D363="SE",D363="CE"),IF(#REF!&gt;=4,IF(#REF!&gt;=6,"A","M"),IF(#REF!&gt;=2,IF(#REF!&gt;=20,"A",IF(#REF!&lt;=5,"B","M")),IF(#REF!&lt;=19,"B","M"))),IF(OR(D363="ALI",D363="AIE"),IF(#REF!&gt;=6,IF(#REF!&gt;=20,"A","M"),IF(#REF!&gt;=2,IF(#REF!&gt;=51,"A",IF(#REF!&lt;=19,"B","M")),IF(#REF!&lt;=50,"B","M")))))))</f>
        <v>0</v>
      </c>
      <c r="F363" s="86"/>
      <c r="G363" s="86" t="str">
        <f t="shared" si="15"/>
        <v/>
      </c>
      <c r="H363" s="89" t="str">
        <f>IF(G363="","",G363*#REF!)</f>
        <v/>
      </c>
      <c r="I363" s="85"/>
    </row>
    <row r="364" spans="1:9" x14ac:dyDescent="0.35">
      <c r="A364" s="85"/>
      <c r="B364" s="85"/>
      <c r="C364" s="85"/>
      <c r="E364" t="b">
        <f>IF(OR(ISBLANK(#REF!),ISBLANK(#REF!)),IF(OR(D364="ALI",D364="AIE"),"B",IF(ISBLANK(D364),"","M")),IF(D364="EE",IF(#REF!&gt;=3,IF(#REF!&gt;=5,"A","M"),IF(#REF!=2,IF(#REF!&gt;=16,"A",IF(#REF!&lt;=4,"B","M")),IF(#REF!&lt;=15,"B","M"))),IF(OR(D364="SE",D364="CE"),IF(#REF!&gt;=4,IF(#REF!&gt;=6,"A","M"),IF(#REF!&gt;=2,IF(#REF!&gt;=20,"A",IF(#REF!&lt;=5,"B","M")),IF(#REF!&lt;=19,"B","M"))),IF(OR(D364="ALI",D364="AIE"),IF(#REF!&gt;=6,IF(#REF!&gt;=20,"A","M"),IF(#REF!&gt;=2,IF(#REF!&gt;=51,"A",IF(#REF!&lt;=19,"B","M")),IF(#REF!&lt;=50,"B","M")))))))</f>
        <v>0</v>
      </c>
      <c r="F364" s="86"/>
      <c r="G364" s="86" t="str">
        <f t="shared" si="15"/>
        <v/>
      </c>
      <c r="H364" s="89" t="str">
        <f>IF(G364="","",G364*#REF!)</f>
        <v/>
      </c>
      <c r="I364" s="85"/>
    </row>
    <row r="365" spans="1:9" x14ac:dyDescent="0.35">
      <c r="A365" s="85"/>
      <c r="B365" s="85"/>
      <c r="C365" s="85"/>
      <c r="E365" t="b">
        <f>IF(OR(ISBLANK(#REF!),ISBLANK(#REF!)),IF(OR(D365="ALI",D365="AIE"),"B",IF(ISBLANK(D365),"","M")),IF(D365="EE",IF(#REF!&gt;=3,IF(#REF!&gt;=5,"A","M"),IF(#REF!=2,IF(#REF!&gt;=16,"A",IF(#REF!&lt;=4,"B","M")),IF(#REF!&lt;=15,"B","M"))),IF(OR(D365="SE",D365="CE"),IF(#REF!&gt;=4,IF(#REF!&gt;=6,"A","M"),IF(#REF!&gt;=2,IF(#REF!&gt;=20,"A",IF(#REF!&lt;=5,"B","M")),IF(#REF!&lt;=19,"B","M"))),IF(OR(D365="ALI",D365="AIE"),IF(#REF!&gt;=6,IF(#REF!&gt;=20,"A","M"),IF(#REF!&gt;=2,IF(#REF!&gt;=51,"A",IF(#REF!&lt;=19,"B","M")),IF(#REF!&lt;=50,"B","M")))))))</f>
        <v>0</v>
      </c>
      <c r="F365" s="86"/>
      <c r="G365" s="86" t="str">
        <f t="shared" si="15"/>
        <v/>
      </c>
      <c r="H365" s="89" t="str">
        <f>IF(G365="","",G365*#REF!)</f>
        <v/>
      </c>
      <c r="I365" s="85"/>
    </row>
    <row r="366" spans="1:9" x14ac:dyDescent="0.35">
      <c r="A366" s="85"/>
      <c r="B366" s="85"/>
      <c r="C366" s="85"/>
      <c r="E366" t="b">
        <f>IF(OR(ISBLANK(#REF!),ISBLANK(#REF!)),IF(OR(D366="ALI",D366="AIE"),"B",IF(ISBLANK(D366),"","M")),IF(D366="EE",IF(#REF!&gt;=3,IF(#REF!&gt;=5,"A","M"),IF(#REF!=2,IF(#REF!&gt;=16,"A",IF(#REF!&lt;=4,"B","M")),IF(#REF!&lt;=15,"B","M"))),IF(OR(D366="SE",D366="CE"),IF(#REF!&gt;=4,IF(#REF!&gt;=6,"A","M"),IF(#REF!&gt;=2,IF(#REF!&gt;=20,"A",IF(#REF!&lt;=5,"B","M")),IF(#REF!&lt;=19,"B","M"))),IF(OR(D366="ALI",D366="AIE"),IF(#REF!&gt;=6,IF(#REF!&gt;=20,"A","M"),IF(#REF!&gt;=2,IF(#REF!&gt;=51,"A",IF(#REF!&lt;=19,"B","M")),IF(#REF!&lt;=50,"B","M")))))))</f>
        <v>0</v>
      </c>
      <c r="F366" s="86"/>
      <c r="G366" s="86" t="str">
        <f t="shared" si="15"/>
        <v/>
      </c>
      <c r="H366" s="89" t="str">
        <f>IF(G366="","",G366*#REF!)</f>
        <v/>
      </c>
      <c r="I366" s="85"/>
    </row>
    <row r="367" spans="1:9" x14ac:dyDescent="0.35">
      <c r="A367" s="85"/>
      <c r="B367" s="85"/>
      <c r="C367" s="85"/>
      <c r="E367" t="b">
        <f>IF(OR(ISBLANK(#REF!),ISBLANK(#REF!)),IF(OR(D367="ALI",D367="AIE"),"B",IF(ISBLANK(D367),"","M")),IF(D367="EE",IF(#REF!&gt;=3,IF(#REF!&gt;=5,"A","M"),IF(#REF!=2,IF(#REF!&gt;=16,"A",IF(#REF!&lt;=4,"B","M")),IF(#REF!&lt;=15,"B","M"))),IF(OR(D367="SE",D367="CE"),IF(#REF!&gt;=4,IF(#REF!&gt;=6,"A","M"),IF(#REF!&gt;=2,IF(#REF!&gt;=20,"A",IF(#REF!&lt;=5,"B","M")),IF(#REF!&lt;=19,"B","M"))),IF(OR(D367="ALI",D367="AIE"),IF(#REF!&gt;=6,IF(#REF!&gt;=20,"A","M"),IF(#REF!&gt;=2,IF(#REF!&gt;=51,"A",IF(#REF!&lt;=19,"B","M")),IF(#REF!&lt;=50,"B","M")))))))</f>
        <v>0</v>
      </c>
      <c r="F367" s="86"/>
      <c r="G367" s="86" t="str">
        <f t="shared" si="15"/>
        <v/>
      </c>
      <c r="H367" s="89" t="str">
        <f>IF(G367="","",G367*#REF!)</f>
        <v/>
      </c>
      <c r="I367" s="85"/>
    </row>
    <row r="368" spans="1:9" x14ac:dyDescent="0.35">
      <c r="A368" s="85"/>
      <c r="B368" s="85"/>
      <c r="C368" s="85"/>
      <c r="E368" t="b">
        <f>IF(OR(ISBLANK(#REF!),ISBLANK(#REF!)),IF(OR(D368="ALI",D368="AIE"),"B",IF(ISBLANK(D368),"","M")),IF(D368="EE",IF(#REF!&gt;=3,IF(#REF!&gt;=5,"A","M"),IF(#REF!=2,IF(#REF!&gt;=16,"A",IF(#REF!&lt;=4,"B","M")),IF(#REF!&lt;=15,"B","M"))),IF(OR(D368="SE",D368="CE"),IF(#REF!&gt;=4,IF(#REF!&gt;=6,"A","M"),IF(#REF!&gt;=2,IF(#REF!&gt;=20,"A",IF(#REF!&lt;=5,"B","M")),IF(#REF!&lt;=19,"B","M"))),IF(OR(D368="ALI",D368="AIE"),IF(#REF!&gt;=6,IF(#REF!&gt;=20,"A","M"),IF(#REF!&gt;=2,IF(#REF!&gt;=51,"A",IF(#REF!&lt;=19,"B","M")),IF(#REF!&lt;=50,"B","M")))))))</f>
        <v>0</v>
      </c>
      <c r="F368" s="86"/>
      <c r="G368" s="86" t="str">
        <f t="shared" si="15"/>
        <v/>
      </c>
      <c r="H368" s="89" t="str">
        <f>IF(G368="","",G368*#REF!)</f>
        <v/>
      </c>
      <c r="I368" s="85"/>
    </row>
    <row r="369" spans="1:9" x14ac:dyDescent="0.35">
      <c r="A369" s="85"/>
      <c r="B369" s="85"/>
      <c r="C369" s="85"/>
      <c r="E369" t="b">
        <f>IF(OR(ISBLANK(#REF!),ISBLANK(#REF!)),IF(OR(D369="ALI",D369="AIE"),"B",IF(ISBLANK(D369),"","M")),IF(D369="EE",IF(#REF!&gt;=3,IF(#REF!&gt;=5,"A","M"),IF(#REF!=2,IF(#REF!&gt;=16,"A",IF(#REF!&lt;=4,"B","M")),IF(#REF!&lt;=15,"B","M"))),IF(OR(D369="SE",D369="CE"),IF(#REF!&gt;=4,IF(#REF!&gt;=6,"A","M"),IF(#REF!&gt;=2,IF(#REF!&gt;=20,"A",IF(#REF!&lt;=5,"B","M")),IF(#REF!&lt;=19,"B","M"))),IF(OR(D369="ALI",D369="AIE"),IF(#REF!&gt;=6,IF(#REF!&gt;=20,"A","M"),IF(#REF!&gt;=2,IF(#REF!&gt;=51,"A",IF(#REF!&lt;=19,"B","M")),IF(#REF!&lt;=50,"B","M")))))))</f>
        <v>0</v>
      </c>
      <c r="F369" s="86"/>
      <c r="G369" s="86" t="str">
        <f t="shared" si="15"/>
        <v/>
      </c>
      <c r="H369" s="89" t="str">
        <f>IF(G369="","",G369*#REF!)</f>
        <v/>
      </c>
      <c r="I369" s="85"/>
    </row>
    <row r="370" spans="1:9" x14ac:dyDescent="0.35">
      <c r="A370" s="85"/>
      <c r="B370" s="85"/>
      <c r="C370" s="85"/>
      <c r="E370" t="b">
        <f>IF(OR(ISBLANK(#REF!),ISBLANK(#REF!)),IF(OR(D370="ALI",D370="AIE"),"B",IF(ISBLANK(D370),"","M")),IF(D370="EE",IF(#REF!&gt;=3,IF(#REF!&gt;=5,"A","M"),IF(#REF!=2,IF(#REF!&gt;=16,"A",IF(#REF!&lt;=4,"B","M")),IF(#REF!&lt;=15,"B","M"))),IF(OR(D370="SE",D370="CE"),IF(#REF!&gt;=4,IF(#REF!&gt;=6,"A","M"),IF(#REF!&gt;=2,IF(#REF!&gt;=20,"A",IF(#REF!&lt;=5,"B","M")),IF(#REF!&lt;=19,"B","M"))),IF(OR(D370="ALI",D370="AIE"),IF(#REF!&gt;=6,IF(#REF!&gt;=20,"A","M"),IF(#REF!&gt;=2,IF(#REF!&gt;=51,"A",IF(#REF!&lt;=19,"B","M")),IF(#REF!&lt;=50,"B","M")))))))</f>
        <v>0</v>
      </c>
      <c r="F370" s="86"/>
      <c r="G370" s="86" t="str">
        <f t="shared" si="15"/>
        <v/>
      </c>
      <c r="H370" s="89" t="str">
        <f>IF(G370="","",G370*#REF!)</f>
        <v/>
      </c>
      <c r="I370" s="85"/>
    </row>
    <row r="371" spans="1:9" x14ac:dyDescent="0.35">
      <c r="A371" s="85"/>
      <c r="B371" s="85"/>
      <c r="C371" s="85"/>
      <c r="E371" t="b">
        <f>IF(OR(ISBLANK(#REF!),ISBLANK(#REF!)),IF(OR(D371="ALI",D371="AIE"),"B",IF(ISBLANK(D371),"","M")),IF(D371="EE",IF(#REF!&gt;=3,IF(#REF!&gt;=5,"A","M"),IF(#REF!=2,IF(#REF!&gt;=16,"A",IF(#REF!&lt;=4,"B","M")),IF(#REF!&lt;=15,"B","M"))),IF(OR(D371="SE",D371="CE"),IF(#REF!&gt;=4,IF(#REF!&gt;=6,"A","M"),IF(#REF!&gt;=2,IF(#REF!&gt;=20,"A",IF(#REF!&lt;=5,"B","M")),IF(#REF!&lt;=19,"B","M"))),IF(OR(D371="ALI",D371="AIE"),IF(#REF!&gt;=6,IF(#REF!&gt;=20,"A","M"),IF(#REF!&gt;=2,IF(#REF!&gt;=51,"A",IF(#REF!&lt;=19,"B","M")),IF(#REF!&lt;=50,"B","M")))))))</f>
        <v>0</v>
      </c>
      <c r="F371" s="86"/>
      <c r="G371" s="86" t="str">
        <f t="shared" si="15"/>
        <v/>
      </c>
      <c r="H371" s="89" t="str">
        <f>IF(G371="","",G371*#REF!)</f>
        <v/>
      </c>
      <c r="I371" s="85"/>
    </row>
    <row r="372" spans="1:9" x14ac:dyDescent="0.35">
      <c r="A372" s="85"/>
      <c r="B372" s="85"/>
      <c r="C372" s="85"/>
      <c r="E372" t="b">
        <f>IF(OR(ISBLANK(#REF!),ISBLANK(#REF!)),IF(OR(D372="ALI",D372="AIE"),"B",IF(ISBLANK(D372),"","M")),IF(D372="EE",IF(#REF!&gt;=3,IF(#REF!&gt;=5,"A","M"),IF(#REF!=2,IF(#REF!&gt;=16,"A",IF(#REF!&lt;=4,"B","M")),IF(#REF!&lt;=15,"B","M"))),IF(OR(D372="SE",D372="CE"),IF(#REF!&gt;=4,IF(#REF!&gt;=6,"A","M"),IF(#REF!&gt;=2,IF(#REF!&gt;=20,"A",IF(#REF!&lt;=5,"B","M")),IF(#REF!&lt;=19,"B","M"))),IF(OR(D372="ALI",D372="AIE"),IF(#REF!&gt;=6,IF(#REF!&gt;=20,"A","M"),IF(#REF!&gt;=2,IF(#REF!&gt;=51,"A",IF(#REF!&lt;=19,"B","M")),IF(#REF!&lt;=50,"B","M")))))))</f>
        <v>0</v>
      </c>
      <c r="F372" s="86"/>
      <c r="G372" s="86" t="str">
        <f t="shared" si="15"/>
        <v/>
      </c>
      <c r="H372" s="89" t="str">
        <f>IF(G372="","",G372*#REF!)</f>
        <v/>
      </c>
      <c r="I372" s="85"/>
    </row>
    <row r="373" spans="1:9" x14ac:dyDescent="0.35">
      <c r="A373" s="85"/>
      <c r="B373" s="85"/>
      <c r="C373" s="85"/>
      <c r="E373" t="b">
        <f>IF(OR(ISBLANK(#REF!),ISBLANK(#REF!)),IF(OR(D373="ALI",D373="AIE"),"B",IF(ISBLANK(D373),"","M")),IF(D373="EE",IF(#REF!&gt;=3,IF(#REF!&gt;=5,"A","M"),IF(#REF!=2,IF(#REF!&gt;=16,"A",IF(#REF!&lt;=4,"B","M")),IF(#REF!&lt;=15,"B","M"))),IF(OR(D373="SE",D373="CE"),IF(#REF!&gt;=4,IF(#REF!&gt;=6,"A","M"),IF(#REF!&gt;=2,IF(#REF!&gt;=20,"A",IF(#REF!&lt;=5,"B","M")),IF(#REF!&lt;=19,"B","M"))),IF(OR(D373="ALI",D373="AIE"),IF(#REF!&gt;=6,IF(#REF!&gt;=20,"A","M"),IF(#REF!&gt;=2,IF(#REF!&gt;=51,"A",IF(#REF!&lt;=19,"B","M")),IF(#REF!&lt;=50,"B","M")))))))</f>
        <v>0</v>
      </c>
      <c r="F373" s="86"/>
      <c r="G373" s="86" t="str">
        <f t="shared" si="15"/>
        <v/>
      </c>
      <c r="H373" s="89" t="str">
        <f>IF(G373="","",G373*#REF!)</f>
        <v/>
      </c>
      <c r="I373" s="85"/>
    </row>
    <row r="374" spans="1:9" x14ac:dyDescent="0.35">
      <c r="A374" s="85"/>
      <c r="B374" s="85"/>
      <c r="C374" s="85"/>
      <c r="E374" t="b">
        <f>IF(OR(ISBLANK(#REF!),ISBLANK(#REF!)),IF(OR(D374="ALI",D374="AIE"),"B",IF(ISBLANK(D374),"","M")),IF(D374="EE",IF(#REF!&gt;=3,IF(#REF!&gt;=5,"A","M"),IF(#REF!=2,IF(#REF!&gt;=16,"A",IF(#REF!&lt;=4,"B","M")),IF(#REF!&lt;=15,"B","M"))),IF(OR(D374="SE",D374="CE"),IF(#REF!&gt;=4,IF(#REF!&gt;=6,"A","M"),IF(#REF!&gt;=2,IF(#REF!&gt;=20,"A",IF(#REF!&lt;=5,"B","M")),IF(#REF!&lt;=19,"B","M"))),IF(OR(D374="ALI",D374="AIE"),IF(#REF!&gt;=6,IF(#REF!&gt;=20,"A","M"),IF(#REF!&gt;=2,IF(#REF!&gt;=51,"A",IF(#REF!&lt;=19,"B","M")),IF(#REF!&lt;=50,"B","M")))))))</f>
        <v>0</v>
      </c>
      <c r="F374" s="86"/>
      <c r="G374" s="86" t="str">
        <f t="shared" si="15"/>
        <v/>
      </c>
      <c r="H374" s="89" t="str">
        <f>IF(G374="","",G374*#REF!)</f>
        <v/>
      </c>
      <c r="I374" s="85"/>
    </row>
    <row r="375" spans="1:9" x14ac:dyDescent="0.35">
      <c r="A375" s="85"/>
      <c r="B375" s="85"/>
      <c r="C375" s="85"/>
      <c r="E375" t="b">
        <f>IF(OR(ISBLANK(#REF!),ISBLANK(#REF!)),IF(OR(D375="ALI",D375="AIE"),"B",IF(ISBLANK(D375),"","M")),IF(D375="EE",IF(#REF!&gt;=3,IF(#REF!&gt;=5,"A","M"),IF(#REF!=2,IF(#REF!&gt;=16,"A",IF(#REF!&lt;=4,"B","M")),IF(#REF!&lt;=15,"B","M"))),IF(OR(D375="SE",D375="CE"),IF(#REF!&gt;=4,IF(#REF!&gt;=6,"A","M"),IF(#REF!&gt;=2,IF(#REF!&gt;=20,"A",IF(#REF!&lt;=5,"B","M")),IF(#REF!&lt;=19,"B","M"))),IF(OR(D375="ALI",D375="AIE"),IF(#REF!&gt;=6,IF(#REF!&gt;=20,"A","M"),IF(#REF!&gt;=2,IF(#REF!&gt;=51,"A",IF(#REF!&lt;=19,"B","M")),IF(#REF!&lt;=50,"B","M")))))))</f>
        <v>0</v>
      </c>
      <c r="F375" s="86"/>
      <c r="G375" s="86" t="str">
        <f t="shared" si="15"/>
        <v/>
      </c>
      <c r="H375" s="89" t="str">
        <f>IF(G375="","",G375*#REF!)</f>
        <v/>
      </c>
      <c r="I375" s="85"/>
    </row>
    <row r="376" spans="1:9" x14ac:dyDescent="0.35">
      <c r="A376" s="85"/>
      <c r="B376" s="85"/>
      <c r="C376" s="85"/>
      <c r="E376" t="b">
        <f>IF(OR(ISBLANK(#REF!),ISBLANK(#REF!)),IF(OR(D376="ALI",D376="AIE"),"B",IF(ISBLANK(D376),"","M")),IF(D376="EE",IF(#REF!&gt;=3,IF(#REF!&gt;=5,"A","M"),IF(#REF!=2,IF(#REF!&gt;=16,"A",IF(#REF!&lt;=4,"B","M")),IF(#REF!&lt;=15,"B","M"))),IF(OR(D376="SE",D376="CE"),IF(#REF!&gt;=4,IF(#REF!&gt;=6,"A","M"),IF(#REF!&gt;=2,IF(#REF!&gt;=20,"A",IF(#REF!&lt;=5,"B","M")),IF(#REF!&lt;=19,"B","M"))),IF(OR(D376="ALI",D376="AIE"),IF(#REF!&gt;=6,IF(#REF!&gt;=20,"A","M"),IF(#REF!&gt;=2,IF(#REF!&gt;=51,"A",IF(#REF!&lt;=19,"B","M")),IF(#REF!&lt;=50,"B","M")))))))</f>
        <v>0</v>
      </c>
      <c r="F376" s="86"/>
      <c r="G376" s="86" t="str">
        <f t="shared" si="15"/>
        <v/>
      </c>
      <c r="H376" s="89" t="str">
        <f>IF(G376="","",G376*#REF!)</f>
        <v/>
      </c>
      <c r="I376" s="85"/>
    </row>
    <row r="377" spans="1:9" x14ac:dyDescent="0.35">
      <c r="A377" s="85"/>
      <c r="B377" s="85"/>
      <c r="C377" s="85"/>
      <c r="E377" t="b">
        <f>IF(OR(ISBLANK(#REF!),ISBLANK(#REF!)),IF(OR(D377="ALI",D377="AIE"),"B",IF(ISBLANK(D377),"","M")),IF(D377="EE",IF(#REF!&gt;=3,IF(#REF!&gt;=5,"A","M"),IF(#REF!=2,IF(#REF!&gt;=16,"A",IF(#REF!&lt;=4,"B","M")),IF(#REF!&lt;=15,"B","M"))),IF(OR(D377="SE",D377="CE"),IF(#REF!&gt;=4,IF(#REF!&gt;=6,"A","M"),IF(#REF!&gt;=2,IF(#REF!&gt;=20,"A",IF(#REF!&lt;=5,"B","M")),IF(#REF!&lt;=19,"B","M"))),IF(OR(D377="ALI",D377="AIE"),IF(#REF!&gt;=6,IF(#REF!&gt;=20,"A","M"),IF(#REF!&gt;=2,IF(#REF!&gt;=51,"A",IF(#REF!&lt;=19,"B","M")),IF(#REF!&lt;=50,"B","M")))))))</f>
        <v>0</v>
      </c>
      <c r="F377" s="86"/>
      <c r="G377" s="86" t="str">
        <f t="shared" si="15"/>
        <v/>
      </c>
      <c r="H377" s="89" t="str">
        <f>IF(G377="","",G377*#REF!)</f>
        <v/>
      </c>
      <c r="I377" s="85"/>
    </row>
    <row r="378" spans="1:9" x14ac:dyDescent="0.35">
      <c r="A378" s="85"/>
      <c r="B378" s="85"/>
      <c r="C378" s="85"/>
      <c r="E378" t="b">
        <f>IF(OR(ISBLANK(#REF!),ISBLANK(#REF!)),IF(OR(D378="ALI",D378="AIE"),"B",IF(ISBLANK(D378),"","M")),IF(D378="EE",IF(#REF!&gt;=3,IF(#REF!&gt;=5,"A","M"),IF(#REF!=2,IF(#REF!&gt;=16,"A",IF(#REF!&lt;=4,"B","M")),IF(#REF!&lt;=15,"B","M"))),IF(OR(D378="SE",D378="CE"),IF(#REF!&gt;=4,IF(#REF!&gt;=6,"A","M"),IF(#REF!&gt;=2,IF(#REF!&gt;=20,"A",IF(#REF!&lt;=5,"B","M")),IF(#REF!&lt;=19,"B","M"))),IF(OR(D378="ALI",D378="AIE"),IF(#REF!&gt;=6,IF(#REF!&gt;=20,"A","M"),IF(#REF!&gt;=2,IF(#REF!&gt;=51,"A",IF(#REF!&lt;=19,"B","M")),IF(#REF!&lt;=50,"B","M")))))))</f>
        <v>0</v>
      </c>
      <c r="F378" s="86"/>
      <c r="G378" s="86" t="str">
        <f t="shared" si="15"/>
        <v/>
      </c>
      <c r="H378" s="89" t="str">
        <f>IF(G378="","",G378*#REF!)</f>
        <v/>
      </c>
      <c r="I378" s="85"/>
    </row>
    <row r="379" spans="1:9" x14ac:dyDescent="0.35">
      <c r="A379" s="85"/>
      <c r="B379" s="85"/>
      <c r="C379" s="85"/>
      <c r="E379" t="b">
        <f>IF(OR(ISBLANK(#REF!),ISBLANK(#REF!)),IF(OR(D379="ALI",D379="AIE"),"B",IF(ISBLANK(D379),"","M")),IF(D379="EE",IF(#REF!&gt;=3,IF(#REF!&gt;=5,"A","M"),IF(#REF!=2,IF(#REF!&gt;=16,"A",IF(#REF!&lt;=4,"B","M")),IF(#REF!&lt;=15,"B","M"))),IF(OR(D379="SE",D379="CE"),IF(#REF!&gt;=4,IF(#REF!&gt;=6,"A","M"),IF(#REF!&gt;=2,IF(#REF!&gt;=20,"A",IF(#REF!&lt;=5,"B","M")),IF(#REF!&lt;=19,"B","M"))),IF(OR(D379="ALI",D379="AIE"),IF(#REF!&gt;=6,IF(#REF!&gt;=20,"A","M"),IF(#REF!&gt;=2,IF(#REF!&gt;=51,"A",IF(#REF!&lt;=19,"B","M")),IF(#REF!&lt;=50,"B","M")))))))</f>
        <v>0</v>
      </c>
      <c r="F379" s="86"/>
      <c r="G379" s="86" t="str">
        <f t="shared" si="15"/>
        <v/>
      </c>
      <c r="H379" s="89" t="str">
        <f>IF(G379="","",G379*#REF!)</f>
        <v/>
      </c>
      <c r="I379" s="85"/>
    </row>
    <row r="380" spans="1:9" x14ac:dyDescent="0.35">
      <c r="A380" s="85"/>
      <c r="B380" s="85"/>
      <c r="C380" s="85"/>
      <c r="E380" t="b">
        <f>IF(OR(ISBLANK(#REF!),ISBLANK(#REF!)),IF(OR(D380="ALI",D380="AIE"),"B",IF(ISBLANK(D380),"","M")),IF(D380="EE",IF(#REF!&gt;=3,IF(#REF!&gt;=5,"A","M"),IF(#REF!=2,IF(#REF!&gt;=16,"A",IF(#REF!&lt;=4,"B","M")),IF(#REF!&lt;=15,"B","M"))),IF(OR(D380="SE",D380="CE"),IF(#REF!&gt;=4,IF(#REF!&gt;=6,"A","M"),IF(#REF!&gt;=2,IF(#REF!&gt;=20,"A",IF(#REF!&lt;=5,"B","M")),IF(#REF!&lt;=19,"B","M"))),IF(OR(D380="ALI",D380="AIE"),IF(#REF!&gt;=6,IF(#REF!&gt;=20,"A","M"),IF(#REF!&gt;=2,IF(#REF!&gt;=51,"A",IF(#REF!&lt;=19,"B","M")),IF(#REF!&lt;=50,"B","M")))))))</f>
        <v>0</v>
      </c>
      <c r="F380" s="86"/>
      <c r="G380" s="86" t="str">
        <f t="shared" si="15"/>
        <v/>
      </c>
      <c r="H380" s="89" t="str">
        <f>IF(G380="","",G380*#REF!)</f>
        <v/>
      </c>
      <c r="I380" s="85"/>
    </row>
    <row r="381" spans="1:9" x14ac:dyDescent="0.35">
      <c r="A381" s="85"/>
      <c r="B381" s="85"/>
      <c r="C381" s="85"/>
      <c r="E381" t="b">
        <f>IF(OR(ISBLANK(#REF!),ISBLANK(#REF!)),IF(OR(D381="ALI",D381="AIE"),"B",IF(ISBLANK(D381),"","M")),IF(D381="EE",IF(#REF!&gt;=3,IF(#REF!&gt;=5,"A","M"),IF(#REF!=2,IF(#REF!&gt;=16,"A",IF(#REF!&lt;=4,"B","M")),IF(#REF!&lt;=15,"B","M"))),IF(OR(D381="SE",D381="CE"),IF(#REF!&gt;=4,IF(#REF!&gt;=6,"A","M"),IF(#REF!&gt;=2,IF(#REF!&gt;=20,"A",IF(#REF!&lt;=5,"B","M")),IF(#REF!&lt;=19,"B","M"))),IF(OR(D381="ALI",D381="AIE"),IF(#REF!&gt;=6,IF(#REF!&gt;=20,"A","M"),IF(#REF!&gt;=2,IF(#REF!&gt;=51,"A",IF(#REF!&lt;=19,"B","M")),IF(#REF!&lt;=50,"B","M")))))))</f>
        <v>0</v>
      </c>
      <c r="F381" s="86"/>
      <c r="G381" s="86" t="str">
        <f t="shared" si="15"/>
        <v/>
      </c>
      <c r="H381" s="89" t="str">
        <f>IF(G381="","",G381*#REF!)</f>
        <v/>
      </c>
      <c r="I381" s="85"/>
    </row>
    <row r="382" spans="1:9" x14ac:dyDescent="0.35">
      <c r="A382" s="85"/>
      <c r="B382" s="85"/>
      <c r="C382" s="85"/>
      <c r="E382" t="b">
        <f>IF(OR(ISBLANK(#REF!),ISBLANK(#REF!)),IF(OR(D382="ALI",D382="AIE"),"B",IF(ISBLANK(D382),"","M")),IF(D382="EE",IF(#REF!&gt;=3,IF(#REF!&gt;=5,"A","M"),IF(#REF!=2,IF(#REF!&gt;=16,"A",IF(#REF!&lt;=4,"B","M")),IF(#REF!&lt;=15,"B","M"))),IF(OR(D382="SE",D382="CE"),IF(#REF!&gt;=4,IF(#REF!&gt;=6,"A","M"),IF(#REF!&gt;=2,IF(#REF!&gt;=20,"A",IF(#REF!&lt;=5,"B","M")),IF(#REF!&lt;=19,"B","M"))),IF(OR(D382="ALI",D382="AIE"),IF(#REF!&gt;=6,IF(#REF!&gt;=20,"A","M"),IF(#REF!&gt;=2,IF(#REF!&gt;=51,"A",IF(#REF!&lt;=19,"B","M")),IF(#REF!&lt;=50,"B","M")))))))</f>
        <v>0</v>
      </c>
      <c r="F382" s="86"/>
      <c r="G382" s="86" t="str">
        <f t="shared" si="15"/>
        <v/>
      </c>
      <c r="H382" s="89" t="str">
        <f>IF(G382="","",G382*#REF!)</f>
        <v/>
      </c>
      <c r="I382" s="85"/>
    </row>
    <row r="383" spans="1:9" x14ac:dyDescent="0.35">
      <c r="A383" s="85"/>
      <c r="B383" s="85"/>
      <c r="C383" s="85"/>
      <c r="E383" t="b">
        <f>IF(OR(ISBLANK(#REF!),ISBLANK(#REF!)),IF(OR(D383="ALI",D383="AIE"),"B",IF(ISBLANK(D383),"","M")),IF(D383="EE",IF(#REF!&gt;=3,IF(#REF!&gt;=5,"A","M"),IF(#REF!=2,IF(#REF!&gt;=16,"A",IF(#REF!&lt;=4,"B","M")),IF(#REF!&lt;=15,"B","M"))),IF(OR(D383="SE",D383="CE"),IF(#REF!&gt;=4,IF(#REF!&gt;=6,"A","M"),IF(#REF!&gt;=2,IF(#REF!&gt;=20,"A",IF(#REF!&lt;=5,"B","M")),IF(#REF!&lt;=19,"B","M"))),IF(OR(D383="ALI",D383="AIE"),IF(#REF!&gt;=6,IF(#REF!&gt;=20,"A","M"),IF(#REF!&gt;=2,IF(#REF!&gt;=51,"A",IF(#REF!&lt;=19,"B","M")),IF(#REF!&lt;=50,"B","M")))))))</f>
        <v>0</v>
      </c>
      <c r="F383" s="86"/>
      <c r="G383" s="86" t="str">
        <f t="shared" si="15"/>
        <v/>
      </c>
      <c r="H383" s="89" t="str">
        <f>IF(G383="","",G383*#REF!)</f>
        <v/>
      </c>
      <c r="I383" s="85"/>
    </row>
    <row r="384" spans="1:9" x14ac:dyDescent="0.35">
      <c r="A384" s="85"/>
      <c r="B384" s="85"/>
      <c r="C384" s="85"/>
      <c r="E384" t="b">
        <f>IF(OR(ISBLANK(#REF!),ISBLANK(#REF!)),IF(OR(D384="ALI",D384="AIE"),"B",IF(ISBLANK(D384),"","M")),IF(D384="EE",IF(#REF!&gt;=3,IF(#REF!&gt;=5,"A","M"),IF(#REF!=2,IF(#REF!&gt;=16,"A",IF(#REF!&lt;=4,"B","M")),IF(#REF!&lt;=15,"B","M"))),IF(OR(D384="SE",D384="CE"),IF(#REF!&gt;=4,IF(#REF!&gt;=6,"A","M"),IF(#REF!&gt;=2,IF(#REF!&gt;=20,"A",IF(#REF!&lt;=5,"B","M")),IF(#REF!&lt;=19,"B","M"))),IF(OR(D384="ALI",D384="AIE"),IF(#REF!&gt;=6,IF(#REF!&gt;=20,"A","M"),IF(#REF!&gt;=2,IF(#REF!&gt;=51,"A",IF(#REF!&lt;=19,"B","M")),IF(#REF!&lt;=50,"B","M")))))))</f>
        <v>0</v>
      </c>
      <c r="F384" s="86"/>
      <c r="G384" s="86" t="str">
        <f t="shared" si="15"/>
        <v/>
      </c>
      <c r="H384" s="89" t="str">
        <f>IF(G384="","",G384*#REF!)</f>
        <v/>
      </c>
      <c r="I384" s="85"/>
    </row>
    <row r="385" spans="1:9" x14ac:dyDescent="0.35">
      <c r="A385" s="85"/>
      <c r="B385" s="85"/>
      <c r="C385" s="85"/>
      <c r="E385" t="b">
        <f>IF(OR(ISBLANK(#REF!),ISBLANK(#REF!)),IF(OR(D385="ALI",D385="AIE"),"B",IF(ISBLANK(D385),"","M")),IF(D385="EE",IF(#REF!&gt;=3,IF(#REF!&gt;=5,"A","M"),IF(#REF!=2,IF(#REF!&gt;=16,"A",IF(#REF!&lt;=4,"B","M")),IF(#REF!&lt;=15,"B","M"))),IF(OR(D385="SE",D385="CE"),IF(#REF!&gt;=4,IF(#REF!&gt;=6,"A","M"),IF(#REF!&gt;=2,IF(#REF!&gt;=20,"A",IF(#REF!&lt;=5,"B","M")),IF(#REF!&lt;=19,"B","M"))),IF(OR(D385="ALI",D385="AIE"),IF(#REF!&gt;=6,IF(#REF!&gt;=20,"A","M"),IF(#REF!&gt;=2,IF(#REF!&gt;=51,"A",IF(#REF!&lt;=19,"B","M")),IF(#REF!&lt;=50,"B","M")))))))</f>
        <v>0</v>
      </c>
      <c r="F385" s="86"/>
      <c r="G385" s="86" t="str">
        <f t="shared" ref="G385:G448" si="16">IF(ISBLANK(D385),"",IF(D385="ALI",IF(E385="B",7,IF(E385="M",10,15)),IF(D385="AIE",IF(E385="B",5,IF(E385="M",7,10)),IF(D385="SE",IF(E385="B",4,IF(E385="M",5,7)),IF(OR(D385="EE",D385="CE"),IF(E385="B",3,IF(E385="M",4,6)))))))</f>
        <v/>
      </c>
      <c r="H385" s="89" t="str">
        <f>IF(G385="","",G385*#REF!)</f>
        <v/>
      </c>
      <c r="I385" s="85"/>
    </row>
    <row r="386" spans="1:9" x14ac:dyDescent="0.35">
      <c r="A386" s="85"/>
      <c r="B386" s="85"/>
      <c r="C386" s="85"/>
      <c r="E386" t="b">
        <f>IF(OR(ISBLANK(#REF!),ISBLANK(#REF!)),IF(OR(D386="ALI",D386="AIE"),"B",IF(ISBLANK(D386),"","M")),IF(D386="EE",IF(#REF!&gt;=3,IF(#REF!&gt;=5,"A","M"),IF(#REF!=2,IF(#REF!&gt;=16,"A",IF(#REF!&lt;=4,"B","M")),IF(#REF!&lt;=15,"B","M"))),IF(OR(D386="SE",D386="CE"),IF(#REF!&gt;=4,IF(#REF!&gt;=6,"A","M"),IF(#REF!&gt;=2,IF(#REF!&gt;=20,"A",IF(#REF!&lt;=5,"B","M")),IF(#REF!&lt;=19,"B","M"))),IF(OR(D386="ALI",D386="AIE"),IF(#REF!&gt;=6,IF(#REF!&gt;=20,"A","M"),IF(#REF!&gt;=2,IF(#REF!&gt;=51,"A",IF(#REF!&lt;=19,"B","M")),IF(#REF!&lt;=50,"B","M")))))))</f>
        <v>0</v>
      </c>
      <c r="F386" s="86"/>
      <c r="G386" s="86" t="str">
        <f t="shared" si="16"/>
        <v/>
      </c>
      <c r="H386" s="89" t="str">
        <f>IF(G386="","",G386*#REF!)</f>
        <v/>
      </c>
      <c r="I386" s="85"/>
    </row>
    <row r="387" spans="1:9" x14ac:dyDescent="0.35">
      <c r="A387" s="85"/>
      <c r="B387" s="85"/>
      <c r="C387" s="85"/>
      <c r="E387" t="b">
        <f>IF(OR(ISBLANK(#REF!),ISBLANK(#REF!)),IF(OR(D387="ALI",D387="AIE"),"B",IF(ISBLANK(D387),"","M")),IF(D387="EE",IF(#REF!&gt;=3,IF(#REF!&gt;=5,"A","M"),IF(#REF!=2,IF(#REF!&gt;=16,"A",IF(#REF!&lt;=4,"B","M")),IF(#REF!&lt;=15,"B","M"))),IF(OR(D387="SE",D387="CE"),IF(#REF!&gt;=4,IF(#REF!&gt;=6,"A","M"),IF(#REF!&gt;=2,IF(#REF!&gt;=20,"A",IF(#REF!&lt;=5,"B","M")),IF(#REF!&lt;=19,"B","M"))),IF(OR(D387="ALI",D387="AIE"),IF(#REF!&gt;=6,IF(#REF!&gt;=20,"A","M"),IF(#REF!&gt;=2,IF(#REF!&gt;=51,"A",IF(#REF!&lt;=19,"B","M")),IF(#REF!&lt;=50,"B","M")))))))</f>
        <v>0</v>
      </c>
      <c r="F387" s="86"/>
      <c r="G387" s="86" t="str">
        <f t="shared" si="16"/>
        <v/>
      </c>
      <c r="H387" s="89" t="str">
        <f>IF(G387="","",G387*#REF!)</f>
        <v/>
      </c>
      <c r="I387" s="85"/>
    </row>
    <row r="388" spans="1:9" x14ac:dyDescent="0.35">
      <c r="A388" s="85"/>
      <c r="B388" s="85"/>
      <c r="C388" s="85"/>
      <c r="E388" t="b">
        <f>IF(OR(ISBLANK(#REF!),ISBLANK(#REF!)),IF(OR(D388="ALI",D388="AIE"),"B",IF(ISBLANK(D388),"","M")),IF(D388="EE",IF(#REF!&gt;=3,IF(#REF!&gt;=5,"A","M"),IF(#REF!=2,IF(#REF!&gt;=16,"A",IF(#REF!&lt;=4,"B","M")),IF(#REF!&lt;=15,"B","M"))),IF(OR(D388="SE",D388="CE"),IF(#REF!&gt;=4,IF(#REF!&gt;=6,"A","M"),IF(#REF!&gt;=2,IF(#REF!&gt;=20,"A",IF(#REF!&lt;=5,"B","M")),IF(#REF!&lt;=19,"B","M"))),IF(OR(D388="ALI",D388="AIE"),IF(#REF!&gt;=6,IF(#REF!&gt;=20,"A","M"),IF(#REF!&gt;=2,IF(#REF!&gt;=51,"A",IF(#REF!&lt;=19,"B","M")),IF(#REF!&lt;=50,"B","M")))))))</f>
        <v>0</v>
      </c>
      <c r="F388" s="86"/>
      <c r="G388" s="86" t="str">
        <f t="shared" si="16"/>
        <v/>
      </c>
      <c r="H388" s="89" t="str">
        <f>IF(G388="","",G388*#REF!)</f>
        <v/>
      </c>
      <c r="I388" s="85"/>
    </row>
    <row r="389" spans="1:9" x14ac:dyDescent="0.35">
      <c r="A389" s="85"/>
      <c r="B389" s="85"/>
      <c r="C389" s="85"/>
      <c r="E389" t="b">
        <f>IF(OR(ISBLANK(#REF!),ISBLANK(#REF!)),IF(OR(D389="ALI",D389="AIE"),"B",IF(ISBLANK(D389),"","M")),IF(D389="EE",IF(#REF!&gt;=3,IF(#REF!&gt;=5,"A","M"),IF(#REF!=2,IF(#REF!&gt;=16,"A",IF(#REF!&lt;=4,"B","M")),IF(#REF!&lt;=15,"B","M"))),IF(OR(D389="SE",D389="CE"),IF(#REF!&gt;=4,IF(#REF!&gt;=6,"A","M"),IF(#REF!&gt;=2,IF(#REF!&gt;=20,"A",IF(#REF!&lt;=5,"B","M")),IF(#REF!&lt;=19,"B","M"))),IF(OR(D389="ALI",D389="AIE"),IF(#REF!&gt;=6,IF(#REF!&gt;=20,"A","M"),IF(#REF!&gt;=2,IF(#REF!&gt;=51,"A",IF(#REF!&lt;=19,"B","M")),IF(#REF!&lt;=50,"B","M")))))))</f>
        <v>0</v>
      </c>
      <c r="F389" s="86"/>
      <c r="G389" s="86" t="str">
        <f t="shared" si="16"/>
        <v/>
      </c>
      <c r="H389" s="89" t="str">
        <f>IF(G389="","",G389*#REF!)</f>
        <v/>
      </c>
      <c r="I389" s="85"/>
    </row>
    <row r="390" spans="1:9" x14ac:dyDescent="0.35">
      <c r="A390" s="85"/>
      <c r="B390" s="85"/>
      <c r="C390" s="85"/>
      <c r="E390" t="b">
        <f>IF(OR(ISBLANK(#REF!),ISBLANK(#REF!)),IF(OR(D390="ALI",D390="AIE"),"B",IF(ISBLANK(D390),"","M")),IF(D390="EE",IF(#REF!&gt;=3,IF(#REF!&gt;=5,"A","M"),IF(#REF!=2,IF(#REF!&gt;=16,"A",IF(#REF!&lt;=4,"B","M")),IF(#REF!&lt;=15,"B","M"))),IF(OR(D390="SE",D390="CE"),IF(#REF!&gt;=4,IF(#REF!&gt;=6,"A","M"),IF(#REF!&gt;=2,IF(#REF!&gt;=20,"A",IF(#REF!&lt;=5,"B","M")),IF(#REF!&lt;=19,"B","M"))),IF(OR(D390="ALI",D390="AIE"),IF(#REF!&gt;=6,IF(#REF!&gt;=20,"A","M"),IF(#REF!&gt;=2,IF(#REF!&gt;=51,"A",IF(#REF!&lt;=19,"B","M")),IF(#REF!&lt;=50,"B","M")))))))</f>
        <v>0</v>
      </c>
      <c r="F390" s="86"/>
      <c r="G390" s="86" t="str">
        <f t="shared" si="16"/>
        <v/>
      </c>
      <c r="H390" s="89" t="str">
        <f>IF(G390="","",G390*#REF!)</f>
        <v/>
      </c>
      <c r="I390" s="85"/>
    </row>
    <row r="391" spans="1:9" x14ac:dyDescent="0.35">
      <c r="A391" s="85"/>
      <c r="B391" s="85"/>
      <c r="C391" s="85"/>
      <c r="E391" t="b">
        <f>IF(OR(ISBLANK(#REF!),ISBLANK(#REF!)),IF(OR(D391="ALI",D391="AIE"),"B",IF(ISBLANK(D391),"","M")),IF(D391="EE",IF(#REF!&gt;=3,IF(#REF!&gt;=5,"A","M"),IF(#REF!=2,IF(#REF!&gt;=16,"A",IF(#REF!&lt;=4,"B","M")),IF(#REF!&lt;=15,"B","M"))),IF(OR(D391="SE",D391="CE"),IF(#REF!&gt;=4,IF(#REF!&gt;=6,"A","M"),IF(#REF!&gt;=2,IF(#REF!&gt;=20,"A",IF(#REF!&lt;=5,"B","M")),IF(#REF!&lt;=19,"B","M"))),IF(OR(D391="ALI",D391="AIE"),IF(#REF!&gt;=6,IF(#REF!&gt;=20,"A","M"),IF(#REF!&gt;=2,IF(#REF!&gt;=51,"A",IF(#REF!&lt;=19,"B","M")),IF(#REF!&lt;=50,"B","M")))))))</f>
        <v>0</v>
      </c>
      <c r="F391" s="86"/>
      <c r="G391" s="86" t="str">
        <f t="shared" si="16"/>
        <v/>
      </c>
      <c r="H391" s="89" t="str">
        <f>IF(G391="","",G391*#REF!)</f>
        <v/>
      </c>
      <c r="I391" s="85"/>
    </row>
    <row r="392" spans="1:9" x14ac:dyDescent="0.35">
      <c r="A392" s="85"/>
      <c r="B392" s="85"/>
      <c r="C392" s="85"/>
      <c r="E392" t="b">
        <f>IF(OR(ISBLANK(#REF!),ISBLANK(#REF!)),IF(OR(D392="ALI",D392="AIE"),"B",IF(ISBLANK(D392),"","M")),IF(D392="EE",IF(#REF!&gt;=3,IF(#REF!&gt;=5,"A","M"),IF(#REF!=2,IF(#REF!&gt;=16,"A",IF(#REF!&lt;=4,"B","M")),IF(#REF!&lt;=15,"B","M"))),IF(OR(D392="SE",D392="CE"),IF(#REF!&gt;=4,IF(#REF!&gt;=6,"A","M"),IF(#REF!&gt;=2,IF(#REF!&gt;=20,"A",IF(#REF!&lt;=5,"B","M")),IF(#REF!&lt;=19,"B","M"))),IF(OR(D392="ALI",D392="AIE"),IF(#REF!&gt;=6,IF(#REF!&gt;=20,"A","M"),IF(#REF!&gt;=2,IF(#REF!&gt;=51,"A",IF(#REF!&lt;=19,"B","M")),IF(#REF!&lt;=50,"B","M")))))))</f>
        <v>0</v>
      </c>
      <c r="F392" s="86"/>
      <c r="G392" s="86" t="str">
        <f t="shared" si="16"/>
        <v/>
      </c>
      <c r="H392" s="89" t="str">
        <f>IF(G392="","",G392*#REF!)</f>
        <v/>
      </c>
      <c r="I392" s="85"/>
    </row>
    <row r="393" spans="1:9" x14ac:dyDescent="0.35">
      <c r="A393" s="85"/>
      <c r="B393" s="85"/>
      <c r="C393" s="85"/>
      <c r="E393" t="b">
        <f>IF(OR(ISBLANK(#REF!),ISBLANK(#REF!)),IF(OR(D393="ALI",D393="AIE"),"B",IF(ISBLANK(D393),"","M")),IF(D393="EE",IF(#REF!&gt;=3,IF(#REF!&gt;=5,"A","M"),IF(#REF!=2,IF(#REF!&gt;=16,"A",IF(#REF!&lt;=4,"B","M")),IF(#REF!&lt;=15,"B","M"))),IF(OR(D393="SE",D393="CE"),IF(#REF!&gt;=4,IF(#REF!&gt;=6,"A","M"),IF(#REF!&gt;=2,IF(#REF!&gt;=20,"A",IF(#REF!&lt;=5,"B","M")),IF(#REF!&lt;=19,"B","M"))),IF(OR(D393="ALI",D393="AIE"),IF(#REF!&gt;=6,IF(#REF!&gt;=20,"A","M"),IF(#REF!&gt;=2,IF(#REF!&gt;=51,"A",IF(#REF!&lt;=19,"B","M")),IF(#REF!&lt;=50,"B","M")))))))</f>
        <v>0</v>
      </c>
      <c r="F393" s="86"/>
      <c r="G393" s="86" t="str">
        <f t="shared" si="16"/>
        <v/>
      </c>
      <c r="H393" s="89" t="str">
        <f>IF(G393="","",G393*#REF!)</f>
        <v/>
      </c>
      <c r="I393" s="85"/>
    </row>
    <row r="394" spans="1:9" x14ac:dyDescent="0.35">
      <c r="A394" s="85"/>
      <c r="B394" s="85"/>
      <c r="C394" s="85"/>
      <c r="E394" t="b">
        <f>IF(OR(ISBLANK(#REF!),ISBLANK(#REF!)),IF(OR(D394="ALI",D394="AIE"),"B",IF(ISBLANK(D394),"","M")),IF(D394="EE",IF(#REF!&gt;=3,IF(#REF!&gt;=5,"A","M"),IF(#REF!=2,IF(#REF!&gt;=16,"A",IF(#REF!&lt;=4,"B","M")),IF(#REF!&lt;=15,"B","M"))),IF(OR(D394="SE",D394="CE"),IF(#REF!&gt;=4,IF(#REF!&gt;=6,"A","M"),IF(#REF!&gt;=2,IF(#REF!&gt;=20,"A",IF(#REF!&lt;=5,"B","M")),IF(#REF!&lt;=19,"B","M"))),IF(OR(D394="ALI",D394="AIE"),IF(#REF!&gt;=6,IF(#REF!&gt;=20,"A","M"),IF(#REF!&gt;=2,IF(#REF!&gt;=51,"A",IF(#REF!&lt;=19,"B","M")),IF(#REF!&lt;=50,"B","M")))))))</f>
        <v>0</v>
      </c>
      <c r="F394" s="86"/>
      <c r="G394" s="86" t="str">
        <f t="shared" si="16"/>
        <v/>
      </c>
      <c r="H394" s="89" t="str">
        <f>IF(G394="","",G394*#REF!)</f>
        <v/>
      </c>
      <c r="I394" s="85"/>
    </row>
    <row r="395" spans="1:9" x14ac:dyDescent="0.35">
      <c r="A395" s="85"/>
      <c r="B395" s="85"/>
      <c r="C395" s="85"/>
      <c r="E395" t="b">
        <f>IF(OR(ISBLANK(#REF!),ISBLANK(#REF!)),IF(OR(D395="ALI",D395="AIE"),"B",IF(ISBLANK(D395),"","M")),IF(D395="EE",IF(#REF!&gt;=3,IF(#REF!&gt;=5,"A","M"),IF(#REF!=2,IF(#REF!&gt;=16,"A",IF(#REF!&lt;=4,"B","M")),IF(#REF!&lt;=15,"B","M"))),IF(OR(D395="SE",D395="CE"),IF(#REF!&gt;=4,IF(#REF!&gt;=6,"A","M"),IF(#REF!&gt;=2,IF(#REF!&gt;=20,"A",IF(#REF!&lt;=5,"B","M")),IF(#REF!&lt;=19,"B","M"))),IF(OR(D395="ALI",D395="AIE"),IF(#REF!&gt;=6,IF(#REF!&gt;=20,"A","M"),IF(#REF!&gt;=2,IF(#REF!&gt;=51,"A",IF(#REF!&lt;=19,"B","M")),IF(#REF!&lt;=50,"B","M")))))))</f>
        <v>0</v>
      </c>
      <c r="F395" s="86"/>
      <c r="G395" s="86" t="str">
        <f t="shared" si="16"/>
        <v/>
      </c>
      <c r="H395" s="89" t="str">
        <f>IF(G395="","",G395*#REF!)</f>
        <v/>
      </c>
      <c r="I395" s="85"/>
    </row>
    <row r="396" spans="1:9" x14ac:dyDescent="0.35">
      <c r="A396" s="85"/>
      <c r="B396" s="85"/>
      <c r="C396" s="85"/>
      <c r="E396" t="b">
        <f>IF(OR(ISBLANK(#REF!),ISBLANK(#REF!)),IF(OR(D396="ALI",D396="AIE"),"B",IF(ISBLANK(D396),"","M")),IF(D396="EE",IF(#REF!&gt;=3,IF(#REF!&gt;=5,"A","M"),IF(#REF!=2,IF(#REF!&gt;=16,"A",IF(#REF!&lt;=4,"B","M")),IF(#REF!&lt;=15,"B","M"))),IF(OR(D396="SE",D396="CE"),IF(#REF!&gt;=4,IF(#REF!&gt;=6,"A","M"),IF(#REF!&gt;=2,IF(#REF!&gt;=20,"A",IF(#REF!&lt;=5,"B","M")),IF(#REF!&lt;=19,"B","M"))),IF(OR(D396="ALI",D396="AIE"),IF(#REF!&gt;=6,IF(#REF!&gt;=20,"A","M"),IF(#REF!&gt;=2,IF(#REF!&gt;=51,"A",IF(#REF!&lt;=19,"B","M")),IF(#REF!&lt;=50,"B","M")))))))</f>
        <v>0</v>
      </c>
      <c r="F396" s="86"/>
      <c r="G396" s="86" t="str">
        <f t="shared" si="16"/>
        <v/>
      </c>
      <c r="H396" s="89" t="str">
        <f>IF(G396="","",G396*#REF!)</f>
        <v/>
      </c>
      <c r="I396" s="85"/>
    </row>
    <row r="397" spans="1:9" x14ac:dyDescent="0.35">
      <c r="A397" s="85"/>
      <c r="B397" s="85"/>
      <c r="C397" s="85"/>
      <c r="E397" t="b">
        <f>IF(OR(ISBLANK(#REF!),ISBLANK(#REF!)),IF(OR(D397="ALI",D397="AIE"),"B",IF(ISBLANK(D397),"","M")),IF(D397="EE",IF(#REF!&gt;=3,IF(#REF!&gt;=5,"A","M"),IF(#REF!=2,IF(#REF!&gt;=16,"A",IF(#REF!&lt;=4,"B","M")),IF(#REF!&lt;=15,"B","M"))),IF(OR(D397="SE",D397="CE"),IF(#REF!&gt;=4,IF(#REF!&gt;=6,"A","M"),IF(#REF!&gt;=2,IF(#REF!&gt;=20,"A",IF(#REF!&lt;=5,"B","M")),IF(#REF!&lt;=19,"B","M"))),IF(OR(D397="ALI",D397="AIE"),IF(#REF!&gt;=6,IF(#REF!&gt;=20,"A","M"),IF(#REF!&gt;=2,IF(#REF!&gt;=51,"A",IF(#REF!&lt;=19,"B","M")),IF(#REF!&lt;=50,"B","M")))))))</f>
        <v>0</v>
      </c>
      <c r="F397" s="86"/>
      <c r="G397" s="86" t="str">
        <f t="shared" si="16"/>
        <v/>
      </c>
      <c r="H397" s="89" t="str">
        <f>IF(G397="","",G397*#REF!)</f>
        <v/>
      </c>
      <c r="I397" s="85"/>
    </row>
    <row r="398" spans="1:9" x14ac:dyDescent="0.35">
      <c r="A398" s="85"/>
      <c r="B398" s="85"/>
      <c r="C398" s="85"/>
      <c r="E398" t="b">
        <f>IF(OR(ISBLANK(#REF!),ISBLANK(#REF!)),IF(OR(D398="ALI",D398="AIE"),"B",IF(ISBLANK(D398),"","M")),IF(D398="EE",IF(#REF!&gt;=3,IF(#REF!&gt;=5,"A","M"),IF(#REF!=2,IF(#REF!&gt;=16,"A",IF(#REF!&lt;=4,"B","M")),IF(#REF!&lt;=15,"B","M"))),IF(OR(D398="SE",D398="CE"),IF(#REF!&gt;=4,IF(#REF!&gt;=6,"A","M"),IF(#REF!&gt;=2,IF(#REF!&gt;=20,"A",IF(#REF!&lt;=5,"B","M")),IF(#REF!&lt;=19,"B","M"))),IF(OR(D398="ALI",D398="AIE"),IF(#REF!&gt;=6,IF(#REF!&gt;=20,"A","M"),IF(#REF!&gt;=2,IF(#REF!&gt;=51,"A",IF(#REF!&lt;=19,"B","M")),IF(#REF!&lt;=50,"B","M")))))))</f>
        <v>0</v>
      </c>
      <c r="F398" s="86"/>
      <c r="G398" s="86" t="str">
        <f t="shared" si="16"/>
        <v/>
      </c>
      <c r="H398" s="89" t="str">
        <f>IF(G398="","",G398*#REF!)</f>
        <v/>
      </c>
      <c r="I398" s="85"/>
    </row>
    <row r="399" spans="1:9" x14ac:dyDescent="0.35">
      <c r="A399" s="85"/>
      <c r="B399" s="85"/>
      <c r="C399" s="85"/>
      <c r="E399" t="b">
        <f>IF(OR(ISBLANK(#REF!),ISBLANK(#REF!)),IF(OR(D399="ALI",D399="AIE"),"B",IF(ISBLANK(D399),"","M")),IF(D399="EE",IF(#REF!&gt;=3,IF(#REF!&gt;=5,"A","M"),IF(#REF!=2,IF(#REF!&gt;=16,"A",IF(#REF!&lt;=4,"B","M")),IF(#REF!&lt;=15,"B","M"))),IF(OR(D399="SE",D399="CE"),IF(#REF!&gt;=4,IF(#REF!&gt;=6,"A","M"),IF(#REF!&gt;=2,IF(#REF!&gt;=20,"A",IF(#REF!&lt;=5,"B","M")),IF(#REF!&lt;=19,"B","M"))),IF(OR(D399="ALI",D399="AIE"),IF(#REF!&gt;=6,IF(#REF!&gt;=20,"A","M"),IF(#REF!&gt;=2,IF(#REF!&gt;=51,"A",IF(#REF!&lt;=19,"B","M")),IF(#REF!&lt;=50,"B","M")))))))</f>
        <v>0</v>
      </c>
      <c r="F399" s="86"/>
      <c r="G399" s="86" t="str">
        <f t="shared" si="16"/>
        <v/>
      </c>
      <c r="H399" s="89" t="str">
        <f>IF(G399="","",G399*#REF!)</f>
        <v/>
      </c>
      <c r="I399" s="85"/>
    </row>
    <row r="400" spans="1:9" x14ac:dyDescent="0.35">
      <c r="A400" s="85"/>
      <c r="B400" s="85"/>
      <c r="C400" s="85"/>
      <c r="E400" t="b">
        <f>IF(OR(ISBLANK(#REF!),ISBLANK(#REF!)),IF(OR(D400="ALI",D400="AIE"),"B",IF(ISBLANK(D400),"","M")),IF(D400="EE",IF(#REF!&gt;=3,IF(#REF!&gt;=5,"A","M"),IF(#REF!=2,IF(#REF!&gt;=16,"A",IF(#REF!&lt;=4,"B","M")),IF(#REF!&lt;=15,"B","M"))),IF(OR(D400="SE",D400="CE"),IF(#REF!&gt;=4,IF(#REF!&gt;=6,"A","M"),IF(#REF!&gt;=2,IF(#REF!&gt;=20,"A",IF(#REF!&lt;=5,"B","M")),IF(#REF!&lt;=19,"B","M"))),IF(OR(D400="ALI",D400="AIE"),IF(#REF!&gt;=6,IF(#REF!&gt;=20,"A","M"),IF(#REF!&gt;=2,IF(#REF!&gt;=51,"A",IF(#REF!&lt;=19,"B","M")),IF(#REF!&lt;=50,"B","M")))))))</f>
        <v>0</v>
      </c>
      <c r="F400" s="86"/>
      <c r="G400" s="86" t="str">
        <f t="shared" si="16"/>
        <v/>
      </c>
      <c r="H400" s="89" t="str">
        <f>IF(G400="","",G400*#REF!)</f>
        <v/>
      </c>
      <c r="I400" s="85"/>
    </row>
    <row r="401" spans="1:9" x14ac:dyDescent="0.35">
      <c r="A401" s="85"/>
      <c r="B401" s="85"/>
      <c r="C401" s="85"/>
      <c r="E401" t="b">
        <f>IF(OR(ISBLANK(#REF!),ISBLANK(#REF!)),IF(OR(D401="ALI",D401="AIE"),"B",IF(ISBLANK(D401),"","M")),IF(D401="EE",IF(#REF!&gt;=3,IF(#REF!&gt;=5,"A","M"),IF(#REF!=2,IF(#REF!&gt;=16,"A",IF(#REF!&lt;=4,"B","M")),IF(#REF!&lt;=15,"B","M"))),IF(OR(D401="SE",D401="CE"),IF(#REF!&gt;=4,IF(#REF!&gt;=6,"A","M"),IF(#REF!&gt;=2,IF(#REF!&gt;=20,"A",IF(#REF!&lt;=5,"B","M")),IF(#REF!&lt;=19,"B","M"))),IF(OR(D401="ALI",D401="AIE"),IF(#REF!&gt;=6,IF(#REF!&gt;=20,"A","M"),IF(#REF!&gt;=2,IF(#REF!&gt;=51,"A",IF(#REF!&lt;=19,"B","M")),IF(#REF!&lt;=50,"B","M")))))))</f>
        <v>0</v>
      </c>
      <c r="F401" s="86"/>
      <c r="G401" s="86" t="str">
        <f t="shared" si="16"/>
        <v/>
      </c>
      <c r="H401" s="89" t="str">
        <f>IF(G401="","",G401*#REF!)</f>
        <v/>
      </c>
      <c r="I401" s="85"/>
    </row>
    <row r="402" spans="1:9" x14ac:dyDescent="0.35">
      <c r="A402" s="85"/>
      <c r="B402" s="85"/>
      <c r="C402" s="85"/>
      <c r="E402" t="b">
        <f>IF(OR(ISBLANK(#REF!),ISBLANK(#REF!)),IF(OR(D402="ALI",D402="AIE"),"B",IF(ISBLANK(D402),"","M")),IF(D402="EE",IF(#REF!&gt;=3,IF(#REF!&gt;=5,"A","M"),IF(#REF!=2,IF(#REF!&gt;=16,"A",IF(#REF!&lt;=4,"B","M")),IF(#REF!&lt;=15,"B","M"))),IF(OR(D402="SE",D402="CE"),IF(#REF!&gt;=4,IF(#REF!&gt;=6,"A","M"),IF(#REF!&gt;=2,IF(#REF!&gt;=20,"A",IF(#REF!&lt;=5,"B","M")),IF(#REF!&lt;=19,"B","M"))),IF(OR(D402="ALI",D402="AIE"),IF(#REF!&gt;=6,IF(#REF!&gt;=20,"A","M"),IF(#REF!&gt;=2,IF(#REF!&gt;=51,"A",IF(#REF!&lt;=19,"B","M")),IF(#REF!&lt;=50,"B","M")))))))</f>
        <v>0</v>
      </c>
      <c r="F402" s="86"/>
      <c r="G402" s="86" t="str">
        <f t="shared" si="16"/>
        <v/>
      </c>
      <c r="H402" s="89" t="str">
        <f>IF(G402="","",G402*#REF!)</f>
        <v/>
      </c>
      <c r="I402" s="85"/>
    </row>
    <row r="403" spans="1:9" x14ac:dyDescent="0.35">
      <c r="A403" s="85"/>
      <c r="B403" s="85"/>
      <c r="C403" s="85"/>
      <c r="E403" t="b">
        <f>IF(OR(ISBLANK(#REF!),ISBLANK(#REF!)),IF(OR(D403="ALI",D403="AIE"),"B",IF(ISBLANK(D403),"","M")),IF(D403="EE",IF(#REF!&gt;=3,IF(#REF!&gt;=5,"A","M"),IF(#REF!=2,IF(#REF!&gt;=16,"A",IF(#REF!&lt;=4,"B","M")),IF(#REF!&lt;=15,"B","M"))),IF(OR(D403="SE",D403="CE"),IF(#REF!&gt;=4,IF(#REF!&gt;=6,"A","M"),IF(#REF!&gt;=2,IF(#REF!&gt;=20,"A",IF(#REF!&lt;=5,"B","M")),IF(#REF!&lt;=19,"B","M"))),IF(OR(D403="ALI",D403="AIE"),IF(#REF!&gt;=6,IF(#REF!&gt;=20,"A","M"),IF(#REF!&gt;=2,IF(#REF!&gt;=51,"A",IF(#REF!&lt;=19,"B","M")),IF(#REF!&lt;=50,"B","M")))))))</f>
        <v>0</v>
      </c>
      <c r="F403" s="86"/>
      <c r="G403" s="86" t="str">
        <f t="shared" si="16"/>
        <v/>
      </c>
      <c r="H403" s="89" t="str">
        <f>IF(G403="","",G403*#REF!)</f>
        <v/>
      </c>
      <c r="I403" s="85"/>
    </row>
    <row r="404" spans="1:9" x14ac:dyDescent="0.35">
      <c r="A404" s="85"/>
      <c r="B404" s="85"/>
      <c r="C404" s="85"/>
      <c r="E404" t="b">
        <f>IF(OR(ISBLANK(#REF!),ISBLANK(#REF!)),IF(OR(D404="ALI",D404="AIE"),"B",IF(ISBLANK(D404),"","M")),IF(D404="EE",IF(#REF!&gt;=3,IF(#REF!&gt;=5,"A","M"),IF(#REF!=2,IF(#REF!&gt;=16,"A",IF(#REF!&lt;=4,"B","M")),IF(#REF!&lt;=15,"B","M"))),IF(OR(D404="SE",D404="CE"),IF(#REF!&gt;=4,IF(#REF!&gt;=6,"A","M"),IF(#REF!&gt;=2,IF(#REF!&gt;=20,"A",IF(#REF!&lt;=5,"B","M")),IF(#REF!&lt;=19,"B","M"))),IF(OR(D404="ALI",D404="AIE"),IF(#REF!&gt;=6,IF(#REF!&gt;=20,"A","M"),IF(#REF!&gt;=2,IF(#REF!&gt;=51,"A",IF(#REF!&lt;=19,"B","M")),IF(#REF!&lt;=50,"B","M")))))))</f>
        <v>0</v>
      </c>
      <c r="F404" s="86"/>
      <c r="G404" s="86" t="str">
        <f t="shared" si="16"/>
        <v/>
      </c>
      <c r="H404" s="89" t="str">
        <f>IF(G404="","",G404*#REF!)</f>
        <v/>
      </c>
      <c r="I404" s="85"/>
    </row>
    <row r="405" spans="1:9" x14ac:dyDescent="0.35">
      <c r="A405" s="85"/>
      <c r="B405" s="85"/>
      <c r="C405" s="85"/>
      <c r="E405" t="b">
        <f>IF(OR(ISBLANK(#REF!),ISBLANK(#REF!)),IF(OR(D405="ALI",D405="AIE"),"B",IF(ISBLANK(D405),"","M")),IF(D405="EE",IF(#REF!&gt;=3,IF(#REF!&gt;=5,"A","M"),IF(#REF!=2,IF(#REF!&gt;=16,"A",IF(#REF!&lt;=4,"B","M")),IF(#REF!&lt;=15,"B","M"))),IF(OR(D405="SE",D405="CE"),IF(#REF!&gt;=4,IF(#REF!&gt;=6,"A","M"),IF(#REF!&gt;=2,IF(#REF!&gt;=20,"A",IF(#REF!&lt;=5,"B","M")),IF(#REF!&lt;=19,"B","M"))),IF(OR(D405="ALI",D405="AIE"),IF(#REF!&gt;=6,IF(#REF!&gt;=20,"A","M"),IF(#REF!&gt;=2,IF(#REF!&gt;=51,"A",IF(#REF!&lt;=19,"B","M")),IF(#REF!&lt;=50,"B","M")))))))</f>
        <v>0</v>
      </c>
      <c r="F405" s="86"/>
      <c r="G405" s="86" t="str">
        <f t="shared" si="16"/>
        <v/>
      </c>
      <c r="H405" s="89" t="str">
        <f>IF(G405="","",G405*#REF!)</f>
        <v/>
      </c>
      <c r="I405" s="85"/>
    </row>
    <row r="406" spans="1:9" x14ac:dyDescent="0.35">
      <c r="A406" s="85"/>
      <c r="B406" s="85"/>
      <c r="C406" s="85"/>
      <c r="E406" t="b">
        <f>IF(OR(ISBLANK(#REF!),ISBLANK(#REF!)),IF(OR(D406="ALI",D406="AIE"),"B",IF(ISBLANK(D406),"","M")),IF(D406="EE",IF(#REF!&gt;=3,IF(#REF!&gt;=5,"A","M"),IF(#REF!=2,IF(#REF!&gt;=16,"A",IF(#REF!&lt;=4,"B","M")),IF(#REF!&lt;=15,"B","M"))),IF(OR(D406="SE",D406="CE"),IF(#REF!&gt;=4,IF(#REF!&gt;=6,"A","M"),IF(#REF!&gt;=2,IF(#REF!&gt;=20,"A",IF(#REF!&lt;=5,"B","M")),IF(#REF!&lt;=19,"B","M"))),IF(OR(D406="ALI",D406="AIE"),IF(#REF!&gt;=6,IF(#REF!&gt;=20,"A","M"),IF(#REF!&gt;=2,IF(#REF!&gt;=51,"A",IF(#REF!&lt;=19,"B","M")),IF(#REF!&lt;=50,"B","M")))))))</f>
        <v>0</v>
      </c>
      <c r="F406" s="86"/>
      <c r="G406" s="86" t="str">
        <f t="shared" si="16"/>
        <v/>
      </c>
      <c r="H406" s="89" t="str">
        <f>IF(G406="","",G406*#REF!)</f>
        <v/>
      </c>
      <c r="I406" s="85"/>
    </row>
    <row r="407" spans="1:9" x14ac:dyDescent="0.35">
      <c r="A407" s="85"/>
      <c r="B407" s="85"/>
      <c r="C407" s="85"/>
      <c r="E407" t="b">
        <f>IF(OR(ISBLANK(#REF!),ISBLANK(#REF!)),IF(OR(D407="ALI",D407="AIE"),"B",IF(ISBLANK(D407),"","M")),IF(D407="EE",IF(#REF!&gt;=3,IF(#REF!&gt;=5,"A","M"),IF(#REF!=2,IF(#REF!&gt;=16,"A",IF(#REF!&lt;=4,"B","M")),IF(#REF!&lt;=15,"B","M"))),IF(OR(D407="SE",D407="CE"),IF(#REF!&gt;=4,IF(#REF!&gt;=6,"A","M"),IF(#REF!&gt;=2,IF(#REF!&gt;=20,"A",IF(#REF!&lt;=5,"B","M")),IF(#REF!&lt;=19,"B","M"))),IF(OR(D407="ALI",D407="AIE"),IF(#REF!&gt;=6,IF(#REF!&gt;=20,"A","M"),IF(#REF!&gt;=2,IF(#REF!&gt;=51,"A",IF(#REF!&lt;=19,"B","M")),IF(#REF!&lt;=50,"B","M")))))))</f>
        <v>0</v>
      </c>
      <c r="F407" s="86"/>
      <c r="G407" s="86" t="str">
        <f t="shared" si="16"/>
        <v/>
      </c>
      <c r="H407" s="89" t="str">
        <f>IF(G407="","",G407*#REF!)</f>
        <v/>
      </c>
      <c r="I407" s="85"/>
    </row>
    <row r="408" spans="1:9" x14ac:dyDescent="0.35">
      <c r="A408" s="85"/>
      <c r="B408" s="85"/>
      <c r="C408" s="85"/>
      <c r="E408" t="b">
        <f>IF(OR(ISBLANK(#REF!),ISBLANK(#REF!)),IF(OR(D408="ALI",D408="AIE"),"B",IF(ISBLANK(D408),"","M")),IF(D408="EE",IF(#REF!&gt;=3,IF(#REF!&gt;=5,"A","M"),IF(#REF!=2,IF(#REF!&gt;=16,"A",IF(#REF!&lt;=4,"B","M")),IF(#REF!&lt;=15,"B","M"))),IF(OR(D408="SE",D408="CE"),IF(#REF!&gt;=4,IF(#REF!&gt;=6,"A","M"),IF(#REF!&gt;=2,IF(#REF!&gt;=20,"A",IF(#REF!&lt;=5,"B","M")),IF(#REF!&lt;=19,"B","M"))),IF(OR(D408="ALI",D408="AIE"),IF(#REF!&gt;=6,IF(#REF!&gt;=20,"A","M"),IF(#REF!&gt;=2,IF(#REF!&gt;=51,"A",IF(#REF!&lt;=19,"B","M")),IF(#REF!&lt;=50,"B","M")))))))</f>
        <v>0</v>
      </c>
      <c r="F408" s="86"/>
      <c r="G408" s="86" t="str">
        <f t="shared" si="16"/>
        <v/>
      </c>
      <c r="H408" s="89" t="str">
        <f>IF(G408="","",G408*#REF!)</f>
        <v/>
      </c>
      <c r="I408" s="85"/>
    </row>
    <row r="409" spans="1:9" x14ac:dyDescent="0.35">
      <c r="A409" s="85"/>
      <c r="B409" s="85"/>
      <c r="C409" s="85"/>
      <c r="E409" t="b">
        <f>IF(OR(ISBLANK(#REF!),ISBLANK(#REF!)),IF(OR(D409="ALI",D409="AIE"),"B",IF(ISBLANK(D409),"","M")),IF(D409="EE",IF(#REF!&gt;=3,IF(#REF!&gt;=5,"A","M"),IF(#REF!=2,IF(#REF!&gt;=16,"A",IF(#REF!&lt;=4,"B","M")),IF(#REF!&lt;=15,"B","M"))),IF(OR(D409="SE",D409="CE"),IF(#REF!&gt;=4,IF(#REF!&gt;=6,"A","M"),IF(#REF!&gt;=2,IF(#REF!&gt;=20,"A",IF(#REF!&lt;=5,"B","M")),IF(#REF!&lt;=19,"B","M"))),IF(OR(D409="ALI",D409="AIE"),IF(#REF!&gt;=6,IF(#REF!&gt;=20,"A","M"),IF(#REF!&gt;=2,IF(#REF!&gt;=51,"A",IF(#REF!&lt;=19,"B","M")),IF(#REF!&lt;=50,"B","M")))))))</f>
        <v>0</v>
      </c>
      <c r="F409" s="86"/>
      <c r="G409" s="86" t="str">
        <f t="shared" si="16"/>
        <v/>
      </c>
      <c r="H409" s="89" t="str">
        <f>IF(G409="","",G409*#REF!)</f>
        <v/>
      </c>
      <c r="I409" s="85"/>
    </row>
    <row r="410" spans="1:9" x14ac:dyDescent="0.35">
      <c r="A410" s="85"/>
      <c r="B410" s="85"/>
      <c r="C410" s="85"/>
      <c r="E410" t="b">
        <f>IF(OR(ISBLANK(#REF!),ISBLANK(#REF!)),IF(OR(D410="ALI",D410="AIE"),"B",IF(ISBLANK(D410),"","M")),IF(D410="EE",IF(#REF!&gt;=3,IF(#REF!&gt;=5,"A","M"),IF(#REF!=2,IF(#REF!&gt;=16,"A",IF(#REF!&lt;=4,"B","M")),IF(#REF!&lt;=15,"B","M"))),IF(OR(D410="SE",D410="CE"),IF(#REF!&gt;=4,IF(#REF!&gt;=6,"A","M"),IF(#REF!&gt;=2,IF(#REF!&gt;=20,"A",IF(#REF!&lt;=5,"B","M")),IF(#REF!&lt;=19,"B","M"))),IF(OR(D410="ALI",D410="AIE"),IF(#REF!&gt;=6,IF(#REF!&gt;=20,"A","M"),IF(#REF!&gt;=2,IF(#REF!&gt;=51,"A",IF(#REF!&lt;=19,"B","M")),IF(#REF!&lt;=50,"B","M")))))))</f>
        <v>0</v>
      </c>
      <c r="F410" s="86"/>
      <c r="G410" s="86" t="str">
        <f t="shared" si="16"/>
        <v/>
      </c>
      <c r="H410" s="89" t="str">
        <f>IF(G410="","",G410*#REF!)</f>
        <v/>
      </c>
      <c r="I410" s="85"/>
    </row>
    <row r="411" spans="1:9" x14ac:dyDescent="0.35">
      <c r="A411" s="85"/>
      <c r="B411" s="85"/>
      <c r="C411" s="85"/>
      <c r="E411" t="b">
        <f>IF(OR(ISBLANK(#REF!),ISBLANK(#REF!)),IF(OR(D411="ALI",D411="AIE"),"B",IF(ISBLANK(D411),"","M")),IF(D411="EE",IF(#REF!&gt;=3,IF(#REF!&gt;=5,"A","M"),IF(#REF!=2,IF(#REF!&gt;=16,"A",IF(#REF!&lt;=4,"B","M")),IF(#REF!&lt;=15,"B","M"))),IF(OR(D411="SE",D411="CE"),IF(#REF!&gt;=4,IF(#REF!&gt;=6,"A","M"),IF(#REF!&gt;=2,IF(#REF!&gt;=20,"A",IF(#REF!&lt;=5,"B","M")),IF(#REF!&lt;=19,"B","M"))),IF(OR(D411="ALI",D411="AIE"),IF(#REF!&gt;=6,IF(#REF!&gt;=20,"A","M"),IF(#REF!&gt;=2,IF(#REF!&gt;=51,"A",IF(#REF!&lt;=19,"B","M")),IF(#REF!&lt;=50,"B","M")))))))</f>
        <v>0</v>
      </c>
      <c r="F411" s="86"/>
      <c r="G411" s="86" t="str">
        <f t="shared" si="16"/>
        <v/>
      </c>
      <c r="H411" s="89" t="str">
        <f>IF(G411="","",G411*#REF!)</f>
        <v/>
      </c>
      <c r="I411" s="85"/>
    </row>
    <row r="412" spans="1:9" x14ac:dyDescent="0.35">
      <c r="A412" s="85"/>
      <c r="B412" s="85"/>
      <c r="C412" s="85"/>
      <c r="E412" t="b">
        <f>IF(OR(ISBLANK(#REF!),ISBLANK(#REF!)),IF(OR(D412="ALI",D412="AIE"),"B",IF(ISBLANK(D412),"","M")),IF(D412="EE",IF(#REF!&gt;=3,IF(#REF!&gt;=5,"A","M"),IF(#REF!=2,IF(#REF!&gt;=16,"A",IF(#REF!&lt;=4,"B","M")),IF(#REF!&lt;=15,"B","M"))),IF(OR(D412="SE",D412="CE"),IF(#REF!&gt;=4,IF(#REF!&gt;=6,"A","M"),IF(#REF!&gt;=2,IF(#REF!&gt;=20,"A",IF(#REF!&lt;=5,"B","M")),IF(#REF!&lt;=19,"B","M"))),IF(OR(D412="ALI",D412="AIE"),IF(#REF!&gt;=6,IF(#REF!&gt;=20,"A","M"),IF(#REF!&gt;=2,IF(#REF!&gt;=51,"A",IF(#REF!&lt;=19,"B","M")),IF(#REF!&lt;=50,"B","M")))))))</f>
        <v>0</v>
      </c>
      <c r="F412" s="86"/>
      <c r="G412" s="86" t="str">
        <f t="shared" si="16"/>
        <v/>
      </c>
      <c r="H412" s="89" t="str">
        <f>IF(G412="","",G412*#REF!)</f>
        <v/>
      </c>
      <c r="I412" s="85"/>
    </row>
    <row r="413" spans="1:9" x14ac:dyDescent="0.35">
      <c r="A413" s="85"/>
      <c r="B413" s="85"/>
      <c r="C413" s="85"/>
      <c r="E413" t="b">
        <f>IF(OR(ISBLANK(#REF!),ISBLANK(#REF!)),IF(OR(D413="ALI",D413="AIE"),"B",IF(ISBLANK(D413),"","M")),IF(D413="EE",IF(#REF!&gt;=3,IF(#REF!&gt;=5,"A","M"),IF(#REF!=2,IF(#REF!&gt;=16,"A",IF(#REF!&lt;=4,"B","M")),IF(#REF!&lt;=15,"B","M"))),IF(OR(D413="SE",D413="CE"),IF(#REF!&gt;=4,IF(#REF!&gt;=6,"A","M"),IF(#REF!&gt;=2,IF(#REF!&gt;=20,"A",IF(#REF!&lt;=5,"B","M")),IF(#REF!&lt;=19,"B","M"))),IF(OR(D413="ALI",D413="AIE"),IF(#REF!&gt;=6,IF(#REF!&gt;=20,"A","M"),IF(#REF!&gt;=2,IF(#REF!&gt;=51,"A",IF(#REF!&lt;=19,"B","M")),IF(#REF!&lt;=50,"B","M")))))))</f>
        <v>0</v>
      </c>
      <c r="F413" s="86"/>
      <c r="G413" s="86" t="str">
        <f t="shared" si="16"/>
        <v/>
      </c>
      <c r="H413" s="89" t="str">
        <f>IF(G413="","",G413*#REF!)</f>
        <v/>
      </c>
      <c r="I413" s="85"/>
    </row>
    <row r="414" spans="1:9" x14ac:dyDescent="0.35">
      <c r="A414" s="85"/>
      <c r="B414" s="85"/>
      <c r="C414" s="85"/>
      <c r="E414" t="b">
        <f>IF(OR(ISBLANK(#REF!),ISBLANK(#REF!)),IF(OR(D414="ALI",D414="AIE"),"B",IF(ISBLANK(D414),"","M")),IF(D414="EE",IF(#REF!&gt;=3,IF(#REF!&gt;=5,"A","M"),IF(#REF!=2,IF(#REF!&gt;=16,"A",IF(#REF!&lt;=4,"B","M")),IF(#REF!&lt;=15,"B","M"))),IF(OR(D414="SE",D414="CE"),IF(#REF!&gt;=4,IF(#REF!&gt;=6,"A","M"),IF(#REF!&gt;=2,IF(#REF!&gt;=20,"A",IF(#REF!&lt;=5,"B","M")),IF(#REF!&lt;=19,"B","M"))),IF(OR(D414="ALI",D414="AIE"),IF(#REF!&gt;=6,IF(#REF!&gt;=20,"A","M"),IF(#REF!&gt;=2,IF(#REF!&gt;=51,"A",IF(#REF!&lt;=19,"B","M")),IF(#REF!&lt;=50,"B","M")))))))</f>
        <v>0</v>
      </c>
      <c r="F414" s="86"/>
      <c r="G414" s="86" t="str">
        <f t="shared" si="16"/>
        <v/>
      </c>
      <c r="H414" s="89" t="str">
        <f>IF(G414="","",G414*#REF!)</f>
        <v/>
      </c>
      <c r="I414" s="85"/>
    </row>
    <row r="415" spans="1:9" x14ac:dyDescent="0.35">
      <c r="A415" s="85"/>
      <c r="B415" s="85"/>
      <c r="C415" s="85"/>
      <c r="E415" t="b">
        <f>IF(OR(ISBLANK(#REF!),ISBLANK(#REF!)),IF(OR(D415="ALI",D415="AIE"),"B",IF(ISBLANK(D415),"","M")),IF(D415="EE",IF(#REF!&gt;=3,IF(#REF!&gt;=5,"A","M"),IF(#REF!=2,IF(#REF!&gt;=16,"A",IF(#REF!&lt;=4,"B","M")),IF(#REF!&lt;=15,"B","M"))),IF(OR(D415="SE",D415="CE"),IF(#REF!&gt;=4,IF(#REF!&gt;=6,"A","M"),IF(#REF!&gt;=2,IF(#REF!&gt;=20,"A",IF(#REF!&lt;=5,"B","M")),IF(#REF!&lt;=19,"B","M"))),IF(OR(D415="ALI",D415="AIE"),IF(#REF!&gt;=6,IF(#REF!&gt;=20,"A","M"),IF(#REF!&gt;=2,IF(#REF!&gt;=51,"A",IF(#REF!&lt;=19,"B","M")),IF(#REF!&lt;=50,"B","M")))))))</f>
        <v>0</v>
      </c>
      <c r="F415" s="86"/>
      <c r="G415" s="86" t="str">
        <f t="shared" si="16"/>
        <v/>
      </c>
      <c r="H415" s="89" t="str">
        <f>IF(G415="","",G415*#REF!)</f>
        <v/>
      </c>
      <c r="I415" s="85"/>
    </row>
    <row r="416" spans="1:9" x14ac:dyDescent="0.35">
      <c r="A416" s="85"/>
      <c r="B416" s="85"/>
      <c r="C416" s="85"/>
      <c r="E416" t="b">
        <f>IF(OR(ISBLANK(#REF!),ISBLANK(#REF!)),IF(OR(D416="ALI",D416="AIE"),"B",IF(ISBLANK(D416),"","M")),IF(D416="EE",IF(#REF!&gt;=3,IF(#REF!&gt;=5,"A","M"),IF(#REF!=2,IF(#REF!&gt;=16,"A",IF(#REF!&lt;=4,"B","M")),IF(#REF!&lt;=15,"B","M"))),IF(OR(D416="SE",D416="CE"),IF(#REF!&gt;=4,IF(#REF!&gt;=6,"A","M"),IF(#REF!&gt;=2,IF(#REF!&gt;=20,"A",IF(#REF!&lt;=5,"B","M")),IF(#REF!&lt;=19,"B","M"))),IF(OR(D416="ALI",D416="AIE"),IF(#REF!&gt;=6,IF(#REF!&gt;=20,"A","M"),IF(#REF!&gt;=2,IF(#REF!&gt;=51,"A",IF(#REF!&lt;=19,"B","M")),IF(#REF!&lt;=50,"B","M")))))))</f>
        <v>0</v>
      </c>
      <c r="F416" s="86"/>
      <c r="G416" s="86" t="str">
        <f t="shared" si="16"/>
        <v/>
      </c>
      <c r="H416" s="89" t="str">
        <f>IF(G416="","",G416*#REF!)</f>
        <v/>
      </c>
      <c r="I416" s="85"/>
    </row>
    <row r="417" spans="1:9" x14ac:dyDescent="0.35">
      <c r="A417" s="85"/>
      <c r="B417" s="85"/>
      <c r="C417" s="85"/>
      <c r="E417" t="b">
        <f>IF(OR(ISBLANK(#REF!),ISBLANK(#REF!)),IF(OR(D417="ALI",D417="AIE"),"B",IF(ISBLANK(D417),"","M")),IF(D417="EE",IF(#REF!&gt;=3,IF(#REF!&gt;=5,"A","M"),IF(#REF!=2,IF(#REF!&gt;=16,"A",IF(#REF!&lt;=4,"B","M")),IF(#REF!&lt;=15,"B","M"))),IF(OR(D417="SE",D417="CE"),IF(#REF!&gt;=4,IF(#REF!&gt;=6,"A","M"),IF(#REF!&gt;=2,IF(#REF!&gt;=20,"A",IF(#REF!&lt;=5,"B","M")),IF(#REF!&lt;=19,"B","M"))),IF(OR(D417="ALI",D417="AIE"),IF(#REF!&gt;=6,IF(#REF!&gt;=20,"A","M"),IF(#REF!&gt;=2,IF(#REF!&gt;=51,"A",IF(#REF!&lt;=19,"B","M")),IF(#REF!&lt;=50,"B","M")))))))</f>
        <v>0</v>
      </c>
      <c r="F417" s="86"/>
      <c r="G417" s="86" t="str">
        <f t="shared" si="16"/>
        <v/>
      </c>
      <c r="H417" s="89" t="str">
        <f>IF(G417="","",G417*#REF!)</f>
        <v/>
      </c>
      <c r="I417" s="85"/>
    </row>
    <row r="418" spans="1:9" x14ac:dyDescent="0.35">
      <c r="A418" s="85"/>
      <c r="B418" s="85"/>
      <c r="C418" s="85"/>
      <c r="E418" t="b">
        <f>IF(OR(ISBLANK(#REF!),ISBLANK(#REF!)),IF(OR(D418="ALI",D418="AIE"),"B",IF(ISBLANK(D418),"","M")),IF(D418="EE",IF(#REF!&gt;=3,IF(#REF!&gt;=5,"A","M"),IF(#REF!=2,IF(#REF!&gt;=16,"A",IF(#REF!&lt;=4,"B","M")),IF(#REF!&lt;=15,"B","M"))),IF(OR(D418="SE",D418="CE"),IF(#REF!&gt;=4,IF(#REF!&gt;=6,"A","M"),IF(#REF!&gt;=2,IF(#REF!&gt;=20,"A",IF(#REF!&lt;=5,"B","M")),IF(#REF!&lt;=19,"B","M"))),IF(OR(D418="ALI",D418="AIE"),IF(#REF!&gt;=6,IF(#REF!&gt;=20,"A","M"),IF(#REF!&gt;=2,IF(#REF!&gt;=51,"A",IF(#REF!&lt;=19,"B","M")),IF(#REF!&lt;=50,"B","M")))))))</f>
        <v>0</v>
      </c>
      <c r="F418" s="86"/>
      <c r="G418" s="86" t="str">
        <f t="shared" si="16"/>
        <v/>
      </c>
      <c r="H418" s="89" t="str">
        <f>IF(G418="","",G418*#REF!)</f>
        <v/>
      </c>
      <c r="I418" s="85"/>
    </row>
    <row r="419" spans="1:9" x14ac:dyDescent="0.35">
      <c r="A419" s="85"/>
      <c r="B419" s="85"/>
      <c r="C419" s="85"/>
      <c r="E419" t="b">
        <f>IF(OR(ISBLANK(#REF!),ISBLANK(#REF!)),IF(OR(D419="ALI",D419="AIE"),"B",IF(ISBLANK(D419),"","M")),IF(D419="EE",IF(#REF!&gt;=3,IF(#REF!&gt;=5,"A","M"),IF(#REF!=2,IF(#REF!&gt;=16,"A",IF(#REF!&lt;=4,"B","M")),IF(#REF!&lt;=15,"B","M"))),IF(OR(D419="SE",D419="CE"),IF(#REF!&gt;=4,IF(#REF!&gt;=6,"A","M"),IF(#REF!&gt;=2,IF(#REF!&gt;=20,"A",IF(#REF!&lt;=5,"B","M")),IF(#REF!&lt;=19,"B","M"))),IF(OR(D419="ALI",D419="AIE"),IF(#REF!&gt;=6,IF(#REF!&gt;=20,"A","M"),IF(#REF!&gt;=2,IF(#REF!&gt;=51,"A",IF(#REF!&lt;=19,"B","M")),IF(#REF!&lt;=50,"B","M")))))))</f>
        <v>0</v>
      </c>
      <c r="F419" s="86"/>
      <c r="G419" s="86" t="str">
        <f t="shared" si="16"/>
        <v/>
      </c>
      <c r="H419" s="89" t="str">
        <f>IF(G419="","",G419*#REF!)</f>
        <v/>
      </c>
      <c r="I419" s="85"/>
    </row>
    <row r="420" spans="1:9" x14ac:dyDescent="0.35">
      <c r="A420" s="85"/>
      <c r="B420" s="85"/>
      <c r="C420" s="85"/>
      <c r="E420" t="b">
        <f>IF(OR(ISBLANK(#REF!),ISBLANK(#REF!)),IF(OR(D420="ALI",D420="AIE"),"B",IF(ISBLANK(D420),"","M")),IF(D420="EE",IF(#REF!&gt;=3,IF(#REF!&gt;=5,"A","M"),IF(#REF!=2,IF(#REF!&gt;=16,"A",IF(#REF!&lt;=4,"B","M")),IF(#REF!&lt;=15,"B","M"))),IF(OR(D420="SE",D420="CE"),IF(#REF!&gt;=4,IF(#REF!&gt;=6,"A","M"),IF(#REF!&gt;=2,IF(#REF!&gt;=20,"A",IF(#REF!&lt;=5,"B","M")),IF(#REF!&lt;=19,"B","M"))),IF(OR(D420="ALI",D420="AIE"),IF(#REF!&gt;=6,IF(#REF!&gt;=20,"A","M"),IF(#REF!&gt;=2,IF(#REF!&gt;=51,"A",IF(#REF!&lt;=19,"B","M")),IF(#REF!&lt;=50,"B","M")))))))</f>
        <v>0</v>
      </c>
      <c r="F420" s="86"/>
      <c r="G420" s="86" t="str">
        <f t="shared" si="16"/>
        <v/>
      </c>
      <c r="H420" s="89" t="str">
        <f>IF(G420="","",G420*#REF!)</f>
        <v/>
      </c>
      <c r="I420" s="85"/>
    </row>
    <row r="421" spans="1:9" x14ac:dyDescent="0.35">
      <c r="A421" s="85"/>
      <c r="B421" s="85"/>
      <c r="C421" s="85"/>
      <c r="E421" t="b">
        <f>IF(OR(ISBLANK(#REF!),ISBLANK(#REF!)),IF(OR(D421="ALI",D421="AIE"),"B",IF(ISBLANK(D421),"","M")),IF(D421="EE",IF(#REF!&gt;=3,IF(#REF!&gt;=5,"A","M"),IF(#REF!=2,IF(#REF!&gt;=16,"A",IF(#REF!&lt;=4,"B","M")),IF(#REF!&lt;=15,"B","M"))),IF(OR(D421="SE",D421="CE"),IF(#REF!&gt;=4,IF(#REF!&gt;=6,"A","M"),IF(#REF!&gt;=2,IF(#REF!&gt;=20,"A",IF(#REF!&lt;=5,"B","M")),IF(#REF!&lt;=19,"B","M"))),IF(OR(D421="ALI",D421="AIE"),IF(#REF!&gt;=6,IF(#REF!&gt;=20,"A","M"),IF(#REF!&gt;=2,IF(#REF!&gt;=51,"A",IF(#REF!&lt;=19,"B","M")),IF(#REF!&lt;=50,"B","M")))))))</f>
        <v>0</v>
      </c>
      <c r="F421" s="86"/>
      <c r="G421" s="86" t="str">
        <f t="shared" si="16"/>
        <v/>
      </c>
      <c r="H421" s="89" t="str">
        <f>IF(G421="","",G421*#REF!)</f>
        <v/>
      </c>
      <c r="I421" s="85"/>
    </row>
    <row r="422" spans="1:9" x14ac:dyDescent="0.35">
      <c r="A422" s="85"/>
      <c r="B422" s="85"/>
      <c r="C422" s="85"/>
      <c r="E422" t="b">
        <f>IF(OR(ISBLANK(#REF!),ISBLANK(#REF!)),IF(OR(D422="ALI",D422="AIE"),"B",IF(ISBLANK(D422),"","M")),IF(D422="EE",IF(#REF!&gt;=3,IF(#REF!&gt;=5,"A","M"),IF(#REF!=2,IF(#REF!&gt;=16,"A",IF(#REF!&lt;=4,"B","M")),IF(#REF!&lt;=15,"B","M"))),IF(OR(D422="SE",D422="CE"),IF(#REF!&gt;=4,IF(#REF!&gt;=6,"A","M"),IF(#REF!&gt;=2,IF(#REF!&gt;=20,"A",IF(#REF!&lt;=5,"B","M")),IF(#REF!&lt;=19,"B","M"))),IF(OR(D422="ALI",D422="AIE"),IF(#REF!&gt;=6,IF(#REF!&gt;=20,"A","M"),IF(#REF!&gt;=2,IF(#REF!&gt;=51,"A",IF(#REF!&lt;=19,"B","M")),IF(#REF!&lt;=50,"B","M")))))))</f>
        <v>0</v>
      </c>
      <c r="F422" s="86"/>
      <c r="G422" s="86" t="str">
        <f t="shared" si="16"/>
        <v/>
      </c>
      <c r="H422" s="89" t="str">
        <f>IF(G422="","",G422*#REF!)</f>
        <v/>
      </c>
      <c r="I422" s="85"/>
    </row>
    <row r="423" spans="1:9" x14ac:dyDescent="0.35">
      <c r="A423" s="85"/>
      <c r="B423" s="85"/>
      <c r="C423" s="85"/>
      <c r="E423" t="b">
        <f>IF(OR(ISBLANK(#REF!),ISBLANK(#REF!)),IF(OR(D423="ALI",D423="AIE"),"B",IF(ISBLANK(D423),"","M")),IF(D423="EE",IF(#REF!&gt;=3,IF(#REF!&gt;=5,"A","M"),IF(#REF!=2,IF(#REF!&gt;=16,"A",IF(#REF!&lt;=4,"B","M")),IF(#REF!&lt;=15,"B","M"))),IF(OR(D423="SE",D423="CE"),IF(#REF!&gt;=4,IF(#REF!&gt;=6,"A","M"),IF(#REF!&gt;=2,IF(#REF!&gt;=20,"A",IF(#REF!&lt;=5,"B","M")),IF(#REF!&lt;=19,"B","M"))),IF(OR(D423="ALI",D423="AIE"),IF(#REF!&gt;=6,IF(#REF!&gt;=20,"A","M"),IF(#REF!&gt;=2,IF(#REF!&gt;=51,"A",IF(#REF!&lt;=19,"B","M")),IF(#REF!&lt;=50,"B","M")))))))</f>
        <v>0</v>
      </c>
      <c r="F423" s="86"/>
      <c r="G423" s="86" t="str">
        <f t="shared" si="16"/>
        <v/>
      </c>
      <c r="H423" s="89" t="str">
        <f>IF(G423="","",G423*#REF!)</f>
        <v/>
      </c>
      <c r="I423" s="85"/>
    </row>
    <row r="424" spans="1:9" x14ac:dyDescent="0.35">
      <c r="A424" s="85"/>
      <c r="B424" s="85"/>
      <c r="C424" s="85"/>
      <c r="E424" t="b">
        <f>IF(OR(ISBLANK(#REF!),ISBLANK(#REF!)),IF(OR(D424="ALI",D424="AIE"),"B",IF(ISBLANK(D424),"","M")),IF(D424="EE",IF(#REF!&gt;=3,IF(#REF!&gt;=5,"A","M"),IF(#REF!=2,IF(#REF!&gt;=16,"A",IF(#REF!&lt;=4,"B","M")),IF(#REF!&lt;=15,"B","M"))),IF(OR(D424="SE",D424="CE"),IF(#REF!&gt;=4,IF(#REF!&gt;=6,"A","M"),IF(#REF!&gt;=2,IF(#REF!&gt;=20,"A",IF(#REF!&lt;=5,"B","M")),IF(#REF!&lt;=19,"B","M"))),IF(OR(D424="ALI",D424="AIE"),IF(#REF!&gt;=6,IF(#REF!&gt;=20,"A","M"),IF(#REF!&gt;=2,IF(#REF!&gt;=51,"A",IF(#REF!&lt;=19,"B","M")),IF(#REF!&lt;=50,"B","M")))))))</f>
        <v>0</v>
      </c>
      <c r="F424" s="86"/>
      <c r="G424" s="86" t="str">
        <f t="shared" si="16"/>
        <v/>
      </c>
      <c r="H424" s="89" t="str">
        <f>IF(G424="","",G424*#REF!)</f>
        <v/>
      </c>
      <c r="I424" s="85"/>
    </row>
    <row r="425" spans="1:9" x14ac:dyDescent="0.35">
      <c r="A425" s="85"/>
      <c r="B425" s="85"/>
      <c r="C425" s="85"/>
      <c r="E425" t="b">
        <f>IF(OR(ISBLANK(#REF!),ISBLANK(#REF!)),IF(OR(D425="ALI",D425="AIE"),"B",IF(ISBLANK(D425),"","M")),IF(D425="EE",IF(#REF!&gt;=3,IF(#REF!&gt;=5,"A","M"),IF(#REF!=2,IF(#REF!&gt;=16,"A",IF(#REF!&lt;=4,"B","M")),IF(#REF!&lt;=15,"B","M"))),IF(OR(D425="SE",D425="CE"),IF(#REF!&gt;=4,IF(#REF!&gt;=6,"A","M"),IF(#REF!&gt;=2,IF(#REF!&gt;=20,"A",IF(#REF!&lt;=5,"B","M")),IF(#REF!&lt;=19,"B","M"))),IF(OR(D425="ALI",D425="AIE"),IF(#REF!&gt;=6,IF(#REF!&gt;=20,"A","M"),IF(#REF!&gt;=2,IF(#REF!&gt;=51,"A",IF(#REF!&lt;=19,"B","M")),IF(#REF!&lt;=50,"B","M")))))))</f>
        <v>0</v>
      </c>
      <c r="F425" s="86"/>
      <c r="G425" s="86" t="str">
        <f t="shared" si="16"/>
        <v/>
      </c>
      <c r="H425" s="89" t="str">
        <f>IF(G425="","",G425*#REF!)</f>
        <v/>
      </c>
      <c r="I425" s="85"/>
    </row>
    <row r="426" spans="1:9" x14ac:dyDescent="0.35">
      <c r="A426" s="85"/>
      <c r="B426" s="85"/>
      <c r="C426" s="85"/>
      <c r="E426" t="b">
        <f>IF(OR(ISBLANK(#REF!),ISBLANK(#REF!)),IF(OR(D426="ALI",D426="AIE"),"B",IF(ISBLANK(D426),"","M")),IF(D426="EE",IF(#REF!&gt;=3,IF(#REF!&gt;=5,"A","M"),IF(#REF!=2,IF(#REF!&gt;=16,"A",IF(#REF!&lt;=4,"B","M")),IF(#REF!&lt;=15,"B","M"))),IF(OR(D426="SE",D426="CE"),IF(#REF!&gt;=4,IF(#REF!&gt;=6,"A","M"),IF(#REF!&gt;=2,IF(#REF!&gt;=20,"A",IF(#REF!&lt;=5,"B","M")),IF(#REF!&lt;=19,"B","M"))),IF(OR(D426="ALI",D426="AIE"),IF(#REF!&gt;=6,IF(#REF!&gt;=20,"A","M"),IF(#REF!&gt;=2,IF(#REF!&gt;=51,"A",IF(#REF!&lt;=19,"B","M")),IF(#REF!&lt;=50,"B","M")))))))</f>
        <v>0</v>
      </c>
      <c r="F426" s="86"/>
      <c r="G426" s="86" t="str">
        <f t="shared" si="16"/>
        <v/>
      </c>
      <c r="H426" s="89" t="str">
        <f>IF(G426="","",G426*#REF!)</f>
        <v/>
      </c>
      <c r="I426" s="85"/>
    </row>
    <row r="427" spans="1:9" x14ac:dyDescent="0.35">
      <c r="A427" s="85"/>
      <c r="B427" s="85"/>
      <c r="C427" s="85"/>
      <c r="E427" t="b">
        <f>IF(OR(ISBLANK(#REF!),ISBLANK(#REF!)),IF(OR(D427="ALI",D427="AIE"),"B",IF(ISBLANK(D427),"","M")),IF(D427="EE",IF(#REF!&gt;=3,IF(#REF!&gt;=5,"A","M"),IF(#REF!=2,IF(#REF!&gt;=16,"A",IF(#REF!&lt;=4,"B","M")),IF(#REF!&lt;=15,"B","M"))),IF(OR(D427="SE",D427="CE"),IF(#REF!&gt;=4,IF(#REF!&gt;=6,"A","M"),IF(#REF!&gt;=2,IF(#REF!&gt;=20,"A",IF(#REF!&lt;=5,"B","M")),IF(#REF!&lt;=19,"B","M"))),IF(OR(D427="ALI",D427="AIE"),IF(#REF!&gt;=6,IF(#REF!&gt;=20,"A","M"),IF(#REF!&gt;=2,IF(#REF!&gt;=51,"A",IF(#REF!&lt;=19,"B","M")),IF(#REF!&lt;=50,"B","M")))))))</f>
        <v>0</v>
      </c>
      <c r="F427" s="86"/>
      <c r="G427" s="86" t="str">
        <f t="shared" si="16"/>
        <v/>
      </c>
      <c r="H427" s="89" t="str">
        <f>IF(G427="","",G427*#REF!)</f>
        <v/>
      </c>
      <c r="I427" s="85"/>
    </row>
    <row r="428" spans="1:9" x14ac:dyDescent="0.35">
      <c r="A428" s="85"/>
      <c r="B428" s="85"/>
      <c r="C428" s="85"/>
      <c r="E428" t="b">
        <f>IF(OR(ISBLANK(#REF!),ISBLANK(#REF!)),IF(OR(D428="ALI",D428="AIE"),"B",IF(ISBLANK(D428),"","M")),IF(D428="EE",IF(#REF!&gt;=3,IF(#REF!&gt;=5,"A","M"),IF(#REF!=2,IF(#REF!&gt;=16,"A",IF(#REF!&lt;=4,"B","M")),IF(#REF!&lt;=15,"B","M"))),IF(OR(D428="SE",D428="CE"),IF(#REF!&gt;=4,IF(#REF!&gt;=6,"A","M"),IF(#REF!&gt;=2,IF(#REF!&gt;=20,"A",IF(#REF!&lt;=5,"B","M")),IF(#REF!&lt;=19,"B","M"))),IF(OR(D428="ALI",D428="AIE"),IF(#REF!&gt;=6,IF(#REF!&gt;=20,"A","M"),IF(#REF!&gt;=2,IF(#REF!&gt;=51,"A",IF(#REF!&lt;=19,"B","M")),IF(#REF!&lt;=50,"B","M")))))))</f>
        <v>0</v>
      </c>
      <c r="F428" s="86"/>
      <c r="G428" s="86" t="str">
        <f t="shared" si="16"/>
        <v/>
      </c>
      <c r="H428" s="89" t="str">
        <f>IF(G428="","",G428*#REF!)</f>
        <v/>
      </c>
      <c r="I428" s="85"/>
    </row>
    <row r="429" spans="1:9" x14ac:dyDescent="0.35">
      <c r="A429" s="85"/>
      <c r="B429" s="85"/>
      <c r="C429" s="85"/>
      <c r="E429" t="b">
        <f>IF(OR(ISBLANK(#REF!),ISBLANK(#REF!)),IF(OR(D429="ALI",D429="AIE"),"B",IF(ISBLANK(D429),"","M")),IF(D429="EE",IF(#REF!&gt;=3,IF(#REF!&gt;=5,"A","M"),IF(#REF!=2,IF(#REF!&gt;=16,"A",IF(#REF!&lt;=4,"B","M")),IF(#REF!&lt;=15,"B","M"))),IF(OR(D429="SE",D429="CE"),IF(#REF!&gt;=4,IF(#REF!&gt;=6,"A","M"),IF(#REF!&gt;=2,IF(#REF!&gt;=20,"A",IF(#REF!&lt;=5,"B","M")),IF(#REF!&lt;=19,"B","M"))),IF(OR(D429="ALI",D429="AIE"),IF(#REF!&gt;=6,IF(#REF!&gt;=20,"A","M"),IF(#REF!&gt;=2,IF(#REF!&gt;=51,"A",IF(#REF!&lt;=19,"B","M")),IF(#REF!&lt;=50,"B","M")))))))</f>
        <v>0</v>
      </c>
      <c r="F429" s="86"/>
      <c r="G429" s="86" t="str">
        <f t="shared" si="16"/>
        <v/>
      </c>
      <c r="H429" s="89" t="str">
        <f>IF(G429="","",G429*#REF!)</f>
        <v/>
      </c>
      <c r="I429" s="85"/>
    </row>
    <row r="430" spans="1:9" x14ac:dyDescent="0.35">
      <c r="A430" s="85"/>
      <c r="B430" s="85"/>
      <c r="C430" s="85"/>
      <c r="E430" t="b">
        <f>IF(OR(ISBLANK(#REF!),ISBLANK(#REF!)),IF(OR(D430="ALI",D430="AIE"),"B",IF(ISBLANK(D430),"","M")),IF(D430="EE",IF(#REF!&gt;=3,IF(#REF!&gt;=5,"A","M"),IF(#REF!=2,IF(#REF!&gt;=16,"A",IF(#REF!&lt;=4,"B","M")),IF(#REF!&lt;=15,"B","M"))),IF(OR(D430="SE",D430="CE"),IF(#REF!&gt;=4,IF(#REF!&gt;=6,"A","M"),IF(#REF!&gt;=2,IF(#REF!&gt;=20,"A",IF(#REF!&lt;=5,"B","M")),IF(#REF!&lt;=19,"B","M"))),IF(OR(D430="ALI",D430="AIE"),IF(#REF!&gt;=6,IF(#REF!&gt;=20,"A","M"),IF(#REF!&gt;=2,IF(#REF!&gt;=51,"A",IF(#REF!&lt;=19,"B","M")),IF(#REF!&lt;=50,"B","M")))))))</f>
        <v>0</v>
      </c>
      <c r="F430" s="86"/>
      <c r="G430" s="86" t="str">
        <f t="shared" si="16"/>
        <v/>
      </c>
      <c r="H430" s="89" t="str">
        <f>IF(G430="","",G430*#REF!)</f>
        <v/>
      </c>
      <c r="I430" s="85"/>
    </row>
    <row r="431" spans="1:9" x14ac:dyDescent="0.35">
      <c r="A431" s="85"/>
      <c r="B431" s="85"/>
      <c r="C431" s="85"/>
      <c r="E431" t="b">
        <f>IF(OR(ISBLANK(#REF!),ISBLANK(#REF!)),IF(OR(D431="ALI",D431="AIE"),"B",IF(ISBLANK(D431),"","M")),IF(D431="EE",IF(#REF!&gt;=3,IF(#REF!&gt;=5,"A","M"),IF(#REF!=2,IF(#REF!&gt;=16,"A",IF(#REF!&lt;=4,"B","M")),IF(#REF!&lt;=15,"B","M"))),IF(OR(D431="SE",D431="CE"),IF(#REF!&gt;=4,IF(#REF!&gt;=6,"A","M"),IF(#REF!&gt;=2,IF(#REF!&gt;=20,"A",IF(#REF!&lt;=5,"B","M")),IF(#REF!&lt;=19,"B","M"))),IF(OR(D431="ALI",D431="AIE"),IF(#REF!&gt;=6,IF(#REF!&gt;=20,"A","M"),IF(#REF!&gt;=2,IF(#REF!&gt;=51,"A",IF(#REF!&lt;=19,"B","M")),IF(#REF!&lt;=50,"B","M")))))))</f>
        <v>0</v>
      </c>
      <c r="F431" s="86"/>
      <c r="G431" s="86" t="str">
        <f t="shared" si="16"/>
        <v/>
      </c>
      <c r="H431" s="89" t="str">
        <f>IF(G431="","",G431*#REF!)</f>
        <v/>
      </c>
      <c r="I431" s="85"/>
    </row>
    <row r="432" spans="1:9" x14ac:dyDescent="0.35">
      <c r="A432" s="85"/>
      <c r="B432" s="85"/>
      <c r="C432" s="85"/>
      <c r="E432" t="b">
        <f>IF(OR(ISBLANK(#REF!),ISBLANK(#REF!)),IF(OR(D432="ALI",D432="AIE"),"B",IF(ISBLANK(D432),"","M")),IF(D432="EE",IF(#REF!&gt;=3,IF(#REF!&gt;=5,"A","M"),IF(#REF!=2,IF(#REF!&gt;=16,"A",IF(#REF!&lt;=4,"B","M")),IF(#REF!&lt;=15,"B","M"))),IF(OR(D432="SE",D432="CE"),IF(#REF!&gt;=4,IF(#REF!&gt;=6,"A","M"),IF(#REF!&gt;=2,IF(#REF!&gt;=20,"A",IF(#REF!&lt;=5,"B","M")),IF(#REF!&lt;=19,"B","M"))),IF(OR(D432="ALI",D432="AIE"),IF(#REF!&gt;=6,IF(#REF!&gt;=20,"A","M"),IF(#REF!&gt;=2,IF(#REF!&gt;=51,"A",IF(#REF!&lt;=19,"B","M")),IF(#REF!&lt;=50,"B","M")))))))</f>
        <v>0</v>
      </c>
      <c r="F432" s="86"/>
      <c r="G432" s="86" t="str">
        <f t="shared" si="16"/>
        <v/>
      </c>
      <c r="H432" s="89" t="str">
        <f>IF(G432="","",G432*#REF!)</f>
        <v/>
      </c>
      <c r="I432" s="85"/>
    </row>
    <row r="433" spans="1:9" x14ac:dyDescent="0.35">
      <c r="A433" s="85"/>
      <c r="B433" s="85"/>
      <c r="C433" s="85"/>
      <c r="E433" t="b">
        <f>IF(OR(ISBLANK(#REF!),ISBLANK(#REF!)),IF(OR(D433="ALI",D433="AIE"),"B",IF(ISBLANK(D433),"","M")),IF(D433="EE",IF(#REF!&gt;=3,IF(#REF!&gt;=5,"A","M"),IF(#REF!=2,IF(#REF!&gt;=16,"A",IF(#REF!&lt;=4,"B","M")),IF(#REF!&lt;=15,"B","M"))),IF(OR(D433="SE",D433="CE"),IF(#REF!&gt;=4,IF(#REF!&gt;=6,"A","M"),IF(#REF!&gt;=2,IF(#REF!&gt;=20,"A",IF(#REF!&lt;=5,"B","M")),IF(#REF!&lt;=19,"B","M"))),IF(OR(D433="ALI",D433="AIE"),IF(#REF!&gt;=6,IF(#REF!&gt;=20,"A","M"),IF(#REF!&gt;=2,IF(#REF!&gt;=51,"A",IF(#REF!&lt;=19,"B","M")),IF(#REF!&lt;=50,"B","M")))))))</f>
        <v>0</v>
      </c>
      <c r="F433" s="86"/>
      <c r="G433" s="86" t="str">
        <f t="shared" si="16"/>
        <v/>
      </c>
      <c r="H433" s="89" t="str">
        <f>IF(G433="","",G433*#REF!)</f>
        <v/>
      </c>
      <c r="I433" s="85"/>
    </row>
    <row r="434" spans="1:9" x14ac:dyDescent="0.35">
      <c r="A434" s="85"/>
      <c r="B434" s="85"/>
      <c r="C434" s="85"/>
      <c r="E434" t="b">
        <f>IF(OR(ISBLANK(#REF!),ISBLANK(#REF!)),IF(OR(D434="ALI",D434="AIE"),"B",IF(ISBLANK(D434),"","M")),IF(D434="EE",IF(#REF!&gt;=3,IF(#REF!&gt;=5,"A","M"),IF(#REF!=2,IF(#REF!&gt;=16,"A",IF(#REF!&lt;=4,"B","M")),IF(#REF!&lt;=15,"B","M"))),IF(OR(D434="SE",D434="CE"),IF(#REF!&gt;=4,IF(#REF!&gt;=6,"A","M"),IF(#REF!&gt;=2,IF(#REF!&gt;=20,"A",IF(#REF!&lt;=5,"B","M")),IF(#REF!&lt;=19,"B","M"))),IF(OR(D434="ALI",D434="AIE"),IF(#REF!&gt;=6,IF(#REF!&gt;=20,"A","M"),IF(#REF!&gt;=2,IF(#REF!&gt;=51,"A",IF(#REF!&lt;=19,"B","M")),IF(#REF!&lt;=50,"B","M")))))))</f>
        <v>0</v>
      </c>
      <c r="F434" s="86"/>
      <c r="G434" s="86" t="str">
        <f t="shared" si="16"/>
        <v/>
      </c>
      <c r="H434" s="89" t="str">
        <f>IF(G434="","",G434*#REF!)</f>
        <v/>
      </c>
      <c r="I434" s="85"/>
    </row>
    <row r="435" spans="1:9" x14ac:dyDescent="0.35">
      <c r="A435" s="85"/>
      <c r="B435" s="85"/>
      <c r="C435" s="85"/>
      <c r="E435" t="b">
        <f>IF(OR(ISBLANK(#REF!),ISBLANK(#REF!)),IF(OR(D435="ALI",D435="AIE"),"B",IF(ISBLANK(D435),"","M")),IF(D435="EE",IF(#REF!&gt;=3,IF(#REF!&gt;=5,"A","M"),IF(#REF!=2,IF(#REF!&gt;=16,"A",IF(#REF!&lt;=4,"B","M")),IF(#REF!&lt;=15,"B","M"))),IF(OR(D435="SE",D435="CE"),IF(#REF!&gt;=4,IF(#REF!&gt;=6,"A","M"),IF(#REF!&gt;=2,IF(#REF!&gt;=20,"A",IF(#REF!&lt;=5,"B","M")),IF(#REF!&lt;=19,"B","M"))),IF(OR(D435="ALI",D435="AIE"),IF(#REF!&gt;=6,IF(#REF!&gt;=20,"A","M"),IF(#REF!&gt;=2,IF(#REF!&gt;=51,"A",IF(#REF!&lt;=19,"B","M")),IF(#REF!&lt;=50,"B","M")))))))</f>
        <v>0</v>
      </c>
      <c r="F435" s="86"/>
      <c r="G435" s="86" t="str">
        <f t="shared" si="16"/>
        <v/>
      </c>
      <c r="H435" s="89" t="str">
        <f>IF(G435="","",G435*#REF!)</f>
        <v/>
      </c>
      <c r="I435" s="85"/>
    </row>
    <row r="436" spans="1:9" x14ac:dyDescent="0.35">
      <c r="A436" s="85"/>
      <c r="B436" s="85"/>
      <c r="C436" s="85"/>
      <c r="E436" t="b">
        <f>IF(OR(ISBLANK(#REF!),ISBLANK(#REF!)),IF(OR(D436="ALI",D436="AIE"),"B",IF(ISBLANK(D436),"","M")),IF(D436="EE",IF(#REF!&gt;=3,IF(#REF!&gt;=5,"A","M"),IF(#REF!=2,IF(#REF!&gt;=16,"A",IF(#REF!&lt;=4,"B","M")),IF(#REF!&lt;=15,"B","M"))),IF(OR(D436="SE",D436="CE"),IF(#REF!&gt;=4,IF(#REF!&gt;=6,"A","M"),IF(#REF!&gt;=2,IF(#REF!&gt;=20,"A",IF(#REF!&lt;=5,"B","M")),IF(#REF!&lt;=19,"B","M"))),IF(OR(D436="ALI",D436="AIE"),IF(#REF!&gt;=6,IF(#REF!&gt;=20,"A","M"),IF(#REF!&gt;=2,IF(#REF!&gt;=51,"A",IF(#REF!&lt;=19,"B","M")),IF(#REF!&lt;=50,"B","M")))))))</f>
        <v>0</v>
      </c>
      <c r="F436" s="86"/>
      <c r="G436" s="86" t="str">
        <f t="shared" si="16"/>
        <v/>
      </c>
      <c r="H436" s="89" t="str">
        <f>IF(G436="","",G436*#REF!)</f>
        <v/>
      </c>
      <c r="I436" s="85"/>
    </row>
    <row r="437" spans="1:9" x14ac:dyDescent="0.35">
      <c r="A437" s="85"/>
      <c r="B437" s="85"/>
      <c r="C437" s="85"/>
      <c r="E437" t="b">
        <f>IF(OR(ISBLANK(#REF!),ISBLANK(#REF!)),IF(OR(D437="ALI",D437="AIE"),"B",IF(ISBLANK(D437),"","M")),IF(D437="EE",IF(#REF!&gt;=3,IF(#REF!&gt;=5,"A","M"),IF(#REF!=2,IF(#REF!&gt;=16,"A",IF(#REF!&lt;=4,"B","M")),IF(#REF!&lt;=15,"B","M"))),IF(OR(D437="SE",D437="CE"),IF(#REF!&gt;=4,IF(#REF!&gt;=6,"A","M"),IF(#REF!&gt;=2,IF(#REF!&gt;=20,"A",IF(#REF!&lt;=5,"B","M")),IF(#REF!&lt;=19,"B","M"))),IF(OR(D437="ALI",D437="AIE"),IF(#REF!&gt;=6,IF(#REF!&gt;=20,"A","M"),IF(#REF!&gt;=2,IF(#REF!&gt;=51,"A",IF(#REF!&lt;=19,"B","M")),IF(#REF!&lt;=50,"B","M")))))))</f>
        <v>0</v>
      </c>
      <c r="F437" s="86"/>
      <c r="G437" s="86" t="str">
        <f t="shared" si="16"/>
        <v/>
      </c>
      <c r="H437" s="89" t="str">
        <f>IF(G437="","",G437*#REF!)</f>
        <v/>
      </c>
      <c r="I437" s="85"/>
    </row>
    <row r="438" spans="1:9" x14ac:dyDescent="0.35">
      <c r="A438" s="85"/>
      <c r="B438" s="85"/>
      <c r="C438" s="85"/>
      <c r="E438" t="b">
        <f>IF(OR(ISBLANK(#REF!),ISBLANK(#REF!)),IF(OR(D438="ALI",D438="AIE"),"B",IF(ISBLANK(D438),"","M")),IF(D438="EE",IF(#REF!&gt;=3,IF(#REF!&gt;=5,"A","M"),IF(#REF!=2,IF(#REF!&gt;=16,"A",IF(#REF!&lt;=4,"B","M")),IF(#REF!&lt;=15,"B","M"))),IF(OR(D438="SE",D438="CE"),IF(#REF!&gt;=4,IF(#REF!&gt;=6,"A","M"),IF(#REF!&gt;=2,IF(#REF!&gt;=20,"A",IF(#REF!&lt;=5,"B","M")),IF(#REF!&lt;=19,"B","M"))),IF(OR(D438="ALI",D438="AIE"),IF(#REF!&gt;=6,IF(#REF!&gt;=20,"A","M"),IF(#REF!&gt;=2,IF(#REF!&gt;=51,"A",IF(#REF!&lt;=19,"B","M")),IF(#REF!&lt;=50,"B","M")))))))</f>
        <v>0</v>
      </c>
      <c r="F438" s="86"/>
      <c r="G438" s="86" t="str">
        <f t="shared" si="16"/>
        <v/>
      </c>
      <c r="H438" s="89" t="str">
        <f>IF(G438="","",G438*#REF!)</f>
        <v/>
      </c>
      <c r="I438" s="85"/>
    </row>
    <row r="439" spans="1:9" x14ac:dyDescent="0.35">
      <c r="A439" s="85"/>
      <c r="B439" s="85"/>
      <c r="C439" s="85"/>
      <c r="E439" t="b">
        <f>IF(OR(ISBLANK(#REF!),ISBLANK(#REF!)),IF(OR(D439="ALI",D439="AIE"),"B",IF(ISBLANK(D439),"","M")),IF(D439="EE",IF(#REF!&gt;=3,IF(#REF!&gt;=5,"A","M"),IF(#REF!=2,IF(#REF!&gt;=16,"A",IF(#REF!&lt;=4,"B","M")),IF(#REF!&lt;=15,"B","M"))),IF(OR(D439="SE",D439="CE"),IF(#REF!&gt;=4,IF(#REF!&gt;=6,"A","M"),IF(#REF!&gt;=2,IF(#REF!&gt;=20,"A",IF(#REF!&lt;=5,"B","M")),IF(#REF!&lt;=19,"B","M"))),IF(OR(D439="ALI",D439="AIE"),IF(#REF!&gt;=6,IF(#REF!&gt;=20,"A","M"),IF(#REF!&gt;=2,IF(#REF!&gt;=51,"A",IF(#REF!&lt;=19,"B","M")),IF(#REF!&lt;=50,"B","M")))))))</f>
        <v>0</v>
      </c>
      <c r="F439" s="86"/>
      <c r="G439" s="86" t="str">
        <f t="shared" si="16"/>
        <v/>
      </c>
      <c r="H439" s="89" t="str">
        <f>IF(G439="","",G439*#REF!)</f>
        <v/>
      </c>
      <c r="I439" s="85"/>
    </row>
    <row r="440" spans="1:9" x14ac:dyDescent="0.35">
      <c r="A440" s="85"/>
      <c r="B440" s="85"/>
      <c r="C440" s="85"/>
      <c r="E440" t="b">
        <f>IF(OR(ISBLANK(#REF!),ISBLANK(#REF!)),IF(OR(D440="ALI",D440="AIE"),"B",IF(ISBLANK(D440),"","M")),IF(D440="EE",IF(#REF!&gt;=3,IF(#REF!&gt;=5,"A","M"),IF(#REF!=2,IF(#REF!&gt;=16,"A",IF(#REF!&lt;=4,"B","M")),IF(#REF!&lt;=15,"B","M"))),IF(OR(D440="SE",D440="CE"),IF(#REF!&gt;=4,IF(#REF!&gt;=6,"A","M"),IF(#REF!&gt;=2,IF(#REF!&gt;=20,"A",IF(#REF!&lt;=5,"B","M")),IF(#REF!&lt;=19,"B","M"))),IF(OR(D440="ALI",D440="AIE"),IF(#REF!&gt;=6,IF(#REF!&gt;=20,"A","M"),IF(#REF!&gt;=2,IF(#REF!&gt;=51,"A",IF(#REF!&lt;=19,"B","M")),IF(#REF!&lt;=50,"B","M")))))))</f>
        <v>0</v>
      </c>
      <c r="F440" s="86"/>
      <c r="G440" s="86" t="str">
        <f t="shared" si="16"/>
        <v/>
      </c>
      <c r="H440" s="89" t="str">
        <f>IF(G440="","",G440*#REF!)</f>
        <v/>
      </c>
      <c r="I440" s="85"/>
    </row>
    <row r="441" spans="1:9" x14ac:dyDescent="0.35">
      <c r="A441" s="85"/>
      <c r="B441" s="85"/>
      <c r="C441" s="85"/>
      <c r="E441" t="b">
        <f>IF(OR(ISBLANK(#REF!),ISBLANK(#REF!)),IF(OR(D441="ALI",D441="AIE"),"B",IF(ISBLANK(D441),"","M")),IF(D441="EE",IF(#REF!&gt;=3,IF(#REF!&gt;=5,"A","M"),IF(#REF!=2,IF(#REF!&gt;=16,"A",IF(#REF!&lt;=4,"B","M")),IF(#REF!&lt;=15,"B","M"))),IF(OR(D441="SE",D441="CE"),IF(#REF!&gt;=4,IF(#REF!&gt;=6,"A","M"),IF(#REF!&gt;=2,IF(#REF!&gt;=20,"A",IF(#REF!&lt;=5,"B","M")),IF(#REF!&lt;=19,"B","M"))),IF(OR(D441="ALI",D441="AIE"),IF(#REF!&gt;=6,IF(#REF!&gt;=20,"A","M"),IF(#REF!&gt;=2,IF(#REF!&gt;=51,"A",IF(#REF!&lt;=19,"B","M")),IF(#REF!&lt;=50,"B","M")))))))</f>
        <v>0</v>
      </c>
      <c r="F441" s="86"/>
      <c r="G441" s="86" t="str">
        <f t="shared" si="16"/>
        <v/>
      </c>
      <c r="H441" s="89" t="str">
        <f>IF(G441="","",G441*#REF!)</f>
        <v/>
      </c>
      <c r="I441" s="85"/>
    </row>
    <row r="442" spans="1:9" x14ac:dyDescent="0.35">
      <c r="A442" s="85"/>
      <c r="B442" s="85"/>
      <c r="C442" s="85"/>
      <c r="E442" t="b">
        <f>IF(OR(ISBLANK(#REF!),ISBLANK(#REF!)),IF(OR(D442="ALI",D442="AIE"),"B",IF(ISBLANK(D442),"","M")),IF(D442="EE",IF(#REF!&gt;=3,IF(#REF!&gt;=5,"A","M"),IF(#REF!=2,IF(#REF!&gt;=16,"A",IF(#REF!&lt;=4,"B","M")),IF(#REF!&lt;=15,"B","M"))),IF(OR(D442="SE",D442="CE"),IF(#REF!&gt;=4,IF(#REF!&gt;=6,"A","M"),IF(#REF!&gt;=2,IF(#REF!&gt;=20,"A",IF(#REF!&lt;=5,"B","M")),IF(#REF!&lt;=19,"B","M"))),IF(OR(D442="ALI",D442="AIE"),IF(#REF!&gt;=6,IF(#REF!&gt;=20,"A","M"),IF(#REF!&gt;=2,IF(#REF!&gt;=51,"A",IF(#REF!&lt;=19,"B","M")),IF(#REF!&lt;=50,"B","M")))))))</f>
        <v>0</v>
      </c>
      <c r="F442" s="86"/>
      <c r="G442" s="86" t="str">
        <f t="shared" si="16"/>
        <v/>
      </c>
      <c r="H442" s="89" t="str">
        <f>IF(G442="","",G442*#REF!)</f>
        <v/>
      </c>
      <c r="I442" s="85"/>
    </row>
    <row r="443" spans="1:9" x14ac:dyDescent="0.35">
      <c r="A443" s="85"/>
      <c r="B443" s="85"/>
      <c r="C443" s="85"/>
      <c r="E443" t="b">
        <f>IF(OR(ISBLANK(#REF!),ISBLANK(#REF!)),IF(OR(D443="ALI",D443="AIE"),"B",IF(ISBLANK(D443),"","M")),IF(D443="EE",IF(#REF!&gt;=3,IF(#REF!&gt;=5,"A","M"),IF(#REF!=2,IF(#REF!&gt;=16,"A",IF(#REF!&lt;=4,"B","M")),IF(#REF!&lt;=15,"B","M"))),IF(OR(D443="SE",D443="CE"),IF(#REF!&gt;=4,IF(#REF!&gt;=6,"A","M"),IF(#REF!&gt;=2,IF(#REF!&gt;=20,"A",IF(#REF!&lt;=5,"B","M")),IF(#REF!&lt;=19,"B","M"))),IF(OR(D443="ALI",D443="AIE"),IF(#REF!&gt;=6,IF(#REF!&gt;=20,"A","M"),IF(#REF!&gt;=2,IF(#REF!&gt;=51,"A",IF(#REF!&lt;=19,"B","M")),IF(#REF!&lt;=50,"B","M")))))))</f>
        <v>0</v>
      </c>
      <c r="F443" s="86"/>
      <c r="G443" s="86" t="str">
        <f t="shared" si="16"/>
        <v/>
      </c>
      <c r="H443" s="89" t="str">
        <f>IF(G443="","",G443*#REF!)</f>
        <v/>
      </c>
      <c r="I443" s="85"/>
    </row>
    <row r="444" spans="1:9" x14ac:dyDescent="0.35">
      <c r="A444" s="85"/>
      <c r="B444" s="85"/>
      <c r="C444" s="85"/>
      <c r="E444" t="b">
        <f>IF(OR(ISBLANK(#REF!),ISBLANK(#REF!)),IF(OR(D444="ALI",D444="AIE"),"B",IF(ISBLANK(D444),"","M")),IF(D444="EE",IF(#REF!&gt;=3,IF(#REF!&gt;=5,"A","M"),IF(#REF!=2,IF(#REF!&gt;=16,"A",IF(#REF!&lt;=4,"B","M")),IF(#REF!&lt;=15,"B","M"))),IF(OR(D444="SE",D444="CE"),IF(#REF!&gt;=4,IF(#REF!&gt;=6,"A","M"),IF(#REF!&gt;=2,IF(#REF!&gt;=20,"A",IF(#REF!&lt;=5,"B","M")),IF(#REF!&lt;=19,"B","M"))),IF(OR(D444="ALI",D444="AIE"),IF(#REF!&gt;=6,IF(#REF!&gt;=20,"A","M"),IF(#REF!&gt;=2,IF(#REF!&gt;=51,"A",IF(#REF!&lt;=19,"B","M")),IF(#REF!&lt;=50,"B","M")))))))</f>
        <v>0</v>
      </c>
      <c r="F444" s="86"/>
      <c r="G444" s="86" t="str">
        <f t="shared" si="16"/>
        <v/>
      </c>
      <c r="H444" s="89" t="str">
        <f>IF(G444="","",G444*#REF!)</f>
        <v/>
      </c>
      <c r="I444" s="85"/>
    </row>
    <row r="445" spans="1:9" x14ac:dyDescent="0.35">
      <c r="A445" s="85"/>
      <c r="B445" s="85"/>
      <c r="C445" s="85"/>
      <c r="E445" t="b">
        <f>IF(OR(ISBLANK(#REF!),ISBLANK(#REF!)),IF(OR(D445="ALI",D445="AIE"),"B",IF(ISBLANK(D445),"","M")),IF(D445="EE",IF(#REF!&gt;=3,IF(#REF!&gt;=5,"A","M"),IF(#REF!=2,IF(#REF!&gt;=16,"A",IF(#REF!&lt;=4,"B","M")),IF(#REF!&lt;=15,"B","M"))),IF(OR(D445="SE",D445="CE"),IF(#REF!&gt;=4,IF(#REF!&gt;=6,"A","M"),IF(#REF!&gt;=2,IF(#REF!&gt;=20,"A",IF(#REF!&lt;=5,"B","M")),IF(#REF!&lt;=19,"B","M"))),IF(OR(D445="ALI",D445="AIE"),IF(#REF!&gt;=6,IF(#REF!&gt;=20,"A","M"),IF(#REF!&gt;=2,IF(#REF!&gt;=51,"A",IF(#REF!&lt;=19,"B","M")),IF(#REF!&lt;=50,"B","M")))))))</f>
        <v>0</v>
      </c>
      <c r="F445" s="86"/>
      <c r="G445" s="86" t="str">
        <f t="shared" si="16"/>
        <v/>
      </c>
      <c r="H445" s="89" t="str">
        <f>IF(G445="","",G445*#REF!)</f>
        <v/>
      </c>
      <c r="I445" s="85"/>
    </row>
    <row r="446" spans="1:9" x14ac:dyDescent="0.35">
      <c r="A446" s="85"/>
      <c r="B446" s="85"/>
      <c r="C446" s="85"/>
      <c r="E446" t="b">
        <f>IF(OR(ISBLANK(#REF!),ISBLANK(#REF!)),IF(OR(D446="ALI",D446="AIE"),"B",IF(ISBLANK(D446),"","M")),IF(D446="EE",IF(#REF!&gt;=3,IF(#REF!&gt;=5,"A","M"),IF(#REF!=2,IF(#REF!&gt;=16,"A",IF(#REF!&lt;=4,"B","M")),IF(#REF!&lt;=15,"B","M"))),IF(OR(D446="SE",D446="CE"),IF(#REF!&gt;=4,IF(#REF!&gt;=6,"A","M"),IF(#REF!&gt;=2,IF(#REF!&gt;=20,"A",IF(#REF!&lt;=5,"B","M")),IF(#REF!&lt;=19,"B","M"))),IF(OR(D446="ALI",D446="AIE"),IF(#REF!&gt;=6,IF(#REF!&gt;=20,"A","M"),IF(#REF!&gt;=2,IF(#REF!&gt;=51,"A",IF(#REF!&lt;=19,"B","M")),IF(#REF!&lt;=50,"B","M")))))))</f>
        <v>0</v>
      </c>
      <c r="F446" s="86"/>
      <c r="G446" s="86" t="str">
        <f t="shared" si="16"/>
        <v/>
      </c>
      <c r="H446" s="89" t="str">
        <f>IF(G446="","",G446*#REF!)</f>
        <v/>
      </c>
      <c r="I446" s="85"/>
    </row>
    <row r="447" spans="1:9" x14ac:dyDescent="0.35">
      <c r="A447" s="85"/>
      <c r="B447" s="85"/>
      <c r="C447" s="85"/>
      <c r="E447" t="b">
        <f>IF(OR(ISBLANK(#REF!),ISBLANK(#REF!)),IF(OR(D447="ALI",D447="AIE"),"B",IF(ISBLANK(D447),"","M")),IF(D447="EE",IF(#REF!&gt;=3,IF(#REF!&gt;=5,"A","M"),IF(#REF!=2,IF(#REF!&gt;=16,"A",IF(#REF!&lt;=4,"B","M")),IF(#REF!&lt;=15,"B","M"))),IF(OR(D447="SE",D447="CE"),IF(#REF!&gt;=4,IF(#REF!&gt;=6,"A","M"),IF(#REF!&gt;=2,IF(#REF!&gt;=20,"A",IF(#REF!&lt;=5,"B","M")),IF(#REF!&lt;=19,"B","M"))),IF(OR(D447="ALI",D447="AIE"),IF(#REF!&gt;=6,IF(#REF!&gt;=20,"A","M"),IF(#REF!&gt;=2,IF(#REF!&gt;=51,"A",IF(#REF!&lt;=19,"B","M")),IF(#REF!&lt;=50,"B","M")))))))</f>
        <v>0</v>
      </c>
      <c r="F447" s="86"/>
      <c r="G447" s="86" t="str">
        <f t="shared" si="16"/>
        <v/>
      </c>
      <c r="H447" s="89" t="str">
        <f>IF(G447="","",G447*#REF!)</f>
        <v/>
      </c>
      <c r="I447" s="85"/>
    </row>
    <row r="448" spans="1:9" x14ac:dyDescent="0.35">
      <c r="A448" s="85"/>
      <c r="B448" s="85"/>
      <c r="C448" s="85"/>
      <c r="E448" t="b">
        <f>IF(OR(ISBLANK(#REF!),ISBLANK(#REF!)),IF(OR(D448="ALI",D448="AIE"),"B",IF(ISBLANK(D448),"","M")),IF(D448="EE",IF(#REF!&gt;=3,IF(#REF!&gt;=5,"A","M"),IF(#REF!=2,IF(#REF!&gt;=16,"A",IF(#REF!&lt;=4,"B","M")),IF(#REF!&lt;=15,"B","M"))),IF(OR(D448="SE",D448="CE"),IF(#REF!&gt;=4,IF(#REF!&gt;=6,"A","M"),IF(#REF!&gt;=2,IF(#REF!&gt;=20,"A",IF(#REF!&lt;=5,"B","M")),IF(#REF!&lt;=19,"B","M"))),IF(OR(D448="ALI",D448="AIE"),IF(#REF!&gt;=6,IF(#REF!&gt;=20,"A","M"),IF(#REF!&gt;=2,IF(#REF!&gt;=51,"A",IF(#REF!&lt;=19,"B","M")),IF(#REF!&lt;=50,"B","M")))))))</f>
        <v>0</v>
      </c>
      <c r="F448" s="86"/>
      <c r="G448" s="86" t="str">
        <f t="shared" si="16"/>
        <v/>
      </c>
      <c r="H448" s="89" t="str">
        <f>IF(G448="","",G448*#REF!)</f>
        <v/>
      </c>
      <c r="I448" s="85"/>
    </row>
    <row r="449" spans="1:9" x14ac:dyDescent="0.35">
      <c r="A449" s="85"/>
      <c r="B449" s="85"/>
      <c r="C449" s="85"/>
      <c r="E449" t="b">
        <f>IF(OR(ISBLANK(#REF!),ISBLANK(#REF!)),IF(OR(D449="ALI",D449="AIE"),"B",IF(ISBLANK(D449),"","M")),IF(D449="EE",IF(#REF!&gt;=3,IF(#REF!&gt;=5,"A","M"),IF(#REF!=2,IF(#REF!&gt;=16,"A",IF(#REF!&lt;=4,"B","M")),IF(#REF!&lt;=15,"B","M"))),IF(OR(D449="SE",D449="CE"),IF(#REF!&gt;=4,IF(#REF!&gt;=6,"A","M"),IF(#REF!&gt;=2,IF(#REF!&gt;=20,"A",IF(#REF!&lt;=5,"B","M")),IF(#REF!&lt;=19,"B","M"))),IF(OR(D449="ALI",D449="AIE"),IF(#REF!&gt;=6,IF(#REF!&gt;=20,"A","M"),IF(#REF!&gt;=2,IF(#REF!&gt;=51,"A",IF(#REF!&lt;=19,"B","M")),IF(#REF!&lt;=50,"B","M")))))))</f>
        <v>0</v>
      </c>
      <c r="F449" s="86"/>
      <c r="G449" s="86" t="str">
        <f t="shared" ref="G449:G511" si="17">IF(ISBLANK(D449),"",IF(D449="ALI",IF(E449="B",7,IF(E449="M",10,15)),IF(D449="AIE",IF(E449="B",5,IF(E449="M",7,10)),IF(D449="SE",IF(E449="B",4,IF(E449="M",5,7)),IF(OR(D449="EE",D449="CE"),IF(E449="B",3,IF(E449="M",4,6)))))))</f>
        <v/>
      </c>
      <c r="H449" s="89" t="str">
        <f>IF(G449="","",G449*#REF!)</f>
        <v/>
      </c>
      <c r="I449" s="85"/>
    </row>
    <row r="450" spans="1:9" x14ac:dyDescent="0.35">
      <c r="A450" s="85"/>
      <c r="B450" s="85"/>
      <c r="C450" s="85"/>
      <c r="E450" t="b">
        <f>IF(OR(ISBLANK(#REF!),ISBLANK(#REF!)),IF(OR(D450="ALI",D450="AIE"),"B",IF(ISBLANK(D450),"","M")),IF(D450="EE",IF(#REF!&gt;=3,IF(#REF!&gt;=5,"A","M"),IF(#REF!=2,IF(#REF!&gt;=16,"A",IF(#REF!&lt;=4,"B","M")),IF(#REF!&lt;=15,"B","M"))),IF(OR(D450="SE",D450="CE"),IF(#REF!&gt;=4,IF(#REF!&gt;=6,"A","M"),IF(#REF!&gt;=2,IF(#REF!&gt;=20,"A",IF(#REF!&lt;=5,"B","M")),IF(#REF!&lt;=19,"B","M"))),IF(OR(D450="ALI",D450="AIE"),IF(#REF!&gt;=6,IF(#REF!&gt;=20,"A","M"),IF(#REF!&gt;=2,IF(#REF!&gt;=51,"A",IF(#REF!&lt;=19,"B","M")),IF(#REF!&lt;=50,"B","M")))))))</f>
        <v>0</v>
      </c>
      <c r="F450" s="86"/>
      <c r="G450" s="86" t="str">
        <f t="shared" si="17"/>
        <v/>
      </c>
      <c r="H450" s="89" t="str">
        <f>IF(G450="","",G450*#REF!)</f>
        <v/>
      </c>
      <c r="I450" s="85"/>
    </row>
    <row r="451" spans="1:9" x14ac:dyDescent="0.35">
      <c r="A451" s="85"/>
      <c r="B451" s="85"/>
      <c r="C451" s="85"/>
      <c r="E451" t="b">
        <f>IF(OR(ISBLANK(#REF!),ISBLANK(#REF!)),IF(OR(D451="ALI",D451="AIE"),"B",IF(ISBLANK(D451),"","M")),IF(D451="EE",IF(#REF!&gt;=3,IF(#REF!&gt;=5,"A","M"),IF(#REF!=2,IF(#REF!&gt;=16,"A",IF(#REF!&lt;=4,"B","M")),IF(#REF!&lt;=15,"B","M"))),IF(OR(D451="SE",D451="CE"),IF(#REF!&gt;=4,IF(#REF!&gt;=6,"A","M"),IF(#REF!&gt;=2,IF(#REF!&gt;=20,"A",IF(#REF!&lt;=5,"B","M")),IF(#REF!&lt;=19,"B","M"))),IF(OR(D451="ALI",D451="AIE"),IF(#REF!&gt;=6,IF(#REF!&gt;=20,"A","M"),IF(#REF!&gt;=2,IF(#REF!&gt;=51,"A",IF(#REF!&lt;=19,"B","M")),IF(#REF!&lt;=50,"B","M")))))))</f>
        <v>0</v>
      </c>
      <c r="F451" s="86"/>
      <c r="G451" s="86" t="str">
        <f t="shared" si="17"/>
        <v/>
      </c>
      <c r="H451" s="89" t="str">
        <f>IF(G451="","",G451*#REF!)</f>
        <v/>
      </c>
      <c r="I451" s="85"/>
    </row>
    <row r="452" spans="1:9" x14ac:dyDescent="0.35">
      <c r="A452" s="85"/>
      <c r="B452" s="85"/>
      <c r="C452" s="85"/>
      <c r="E452" t="b">
        <f>IF(OR(ISBLANK(#REF!),ISBLANK(#REF!)),IF(OR(D452="ALI",D452="AIE"),"B",IF(ISBLANK(D452),"","M")),IF(D452="EE",IF(#REF!&gt;=3,IF(#REF!&gt;=5,"A","M"),IF(#REF!=2,IF(#REF!&gt;=16,"A",IF(#REF!&lt;=4,"B","M")),IF(#REF!&lt;=15,"B","M"))),IF(OR(D452="SE",D452="CE"),IF(#REF!&gt;=4,IF(#REF!&gt;=6,"A","M"),IF(#REF!&gt;=2,IF(#REF!&gt;=20,"A",IF(#REF!&lt;=5,"B","M")),IF(#REF!&lt;=19,"B","M"))),IF(OR(D452="ALI",D452="AIE"),IF(#REF!&gt;=6,IF(#REF!&gt;=20,"A","M"),IF(#REF!&gt;=2,IF(#REF!&gt;=51,"A",IF(#REF!&lt;=19,"B","M")),IF(#REF!&lt;=50,"B","M")))))))</f>
        <v>0</v>
      </c>
      <c r="F452" s="86"/>
      <c r="G452" s="86" t="str">
        <f t="shared" si="17"/>
        <v/>
      </c>
      <c r="H452" s="89" t="str">
        <f>IF(G452="","",G452*#REF!)</f>
        <v/>
      </c>
      <c r="I452" s="85"/>
    </row>
    <row r="453" spans="1:9" x14ac:dyDescent="0.35">
      <c r="A453" s="85"/>
      <c r="B453" s="85"/>
      <c r="C453" s="85"/>
      <c r="E453" t="b">
        <f>IF(OR(ISBLANK(#REF!),ISBLANK(#REF!)),IF(OR(D453="ALI",D453="AIE"),"B",IF(ISBLANK(D453),"","M")),IF(D453="EE",IF(#REF!&gt;=3,IF(#REF!&gt;=5,"A","M"),IF(#REF!=2,IF(#REF!&gt;=16,"A",IF(#REF!&lt;=4,"B","M")),IF(#REF!&lt;=15,"B","M"))),IF(OR(D453="SE",D453="CE"),IF(#REF!&gt;=4,IF(#REF!&gt;=6,"A","M"),IF(#REF!&gt;=2,IF(#REF!&gt;=20,"A",IF(#REF!&lt;=5,"B","M")),IF(#REF!&lt;=19,"B","M"))),IF(OR(D453="ALI",D453="AIE"),IF(#REF!&gt;=6,IF(#REF!&gt;=20,"A","M"),IF(#REF!&gt;=2,IF(#REF!&gt;=51,"A",IF(#REF!&lt;=19,"B","M")),IF(#REF!&lt;=50,"B","M")))))))</f>
        <v>0</v>
      </c>
      <c r="F453" s="86"/>
      <c r="G453" s="86" t="str">
        <f t="shared" si="17"/>
        <v/>
      </c>
      <c r="H453" s="89" t="str">
        <f>IF(G453="","",G453*#REF!)</f>
        <v/>
      </c>
      <c r="I453" s="85"/>
    </row>
    <row r="454" spans="1:9" x14ac:dyDescent="0.35">
      <c r="A454" s="85"/>
      <c r="B454" s="85"/>
      <c r="C454" s="85"/>
      <c r="E454" t="b">
        <f>IF(OR(ISBLANK(#REF!),ISBLANK(#REF!)),IF(OR(D454="ALI",D454="AIE"),"B",IF(ISBLANK(D454),"","M")),IF(D454="EE",IF(#REF!&gt;=3,IF(#REF!&gt;=5,"A","M"),IF(#REF!=2,IF(#REF!&gt;=16,"A",IF(#REF!&lt;=4,"B","M")),IF(#REF!&lt;=15,"B","M"))),IF(OR(D454="SE",D454="CE"),IF(#REF!&gt;=4,IF(#REF!&gt;=6,"A","M"),IF(#REF!&gt;=2,IF(#REF!&gt;=20,"A",IF(#REF!&lt;=5,"B","M")),IF(#REF!&lt;=19,"B","M"))),IF(OR(D454="ALI",D454="AIE"),IF(#REF!&gt;=6,IF(#REF!&gt;=20,"A","M"),IF(#REF!&gt;=2,IF(#REF!&gt;=51,"A",IF(#REF!&lt;=19,"B","M")),IF(#REF!&lt;=50,"B","M")))))))</f>
        <v>0</v>
      </c>
      <c r="F454" s="86"/>
      <c r="G454" s="86" t="str">
        <f t="shared" si="17"/>
        <v/>
      </c>
      <c r="H454" s="89" t="str">
        <f>IF(G454="","",G454*#REF!)</f>
        <v/>
      </c>
      <c r="I454" s="85"/>
    </row>
    <row r="455" spans="1:9" x14ac:dyDescent="0.35">
      <c r="A455" s="85"/>
      <c r="B455" s="85"/>
      <c r="C455" s="85"/>
      <c r="E455" t="b">
        <f>IF(OR(ISBLANK(#REF!),ISBLANK(#REF!)),IF(OR(D455="ALI",D455="AIE"),"B",IF(ISBLANK(D455),"","M")),IF(D455="EE",IF(#REF!&gt;=3,IF(#REF!&gt;=5,"A","M"),IF(#REF!=2,IF(#REF!&gt;=16,"A",IF(#REF!&lt;=4,"B","M")),IF(#REF!&lt;=15,"B","M"))),IF(OR(D455="SE",D455="CE"),IF(#REF!&gt;=4,IF(#REF!&gt;=6,"A","M"),IF(#REF!&gt;=2,IF(#REF!&gt;=20,"A",IF(#REF!&lt;=5,"B","M")),IF(#REF!&lt;=19,"B","M"))),IF(OR(D455="ALI",D455="AIE"),IF(#REF!&gt;=6,IF(#REF!&gt;=20,"A","M"),IF(#REF!&gt;=2,IF(#REF!&gt;=51,"A",IF(#REF!&lt;=19,"B","M")),IF(#REF!&lt;=50,"B","M")))))))</f>
        <v>0</v>
      </c>
      <c r="F455" s="86"/>
      <c r="G455" s="86" t="str">
        <f t="shared" si="17"/>
        <v/>
      </c>
      <c r="H455" s="89" t="str">
        <f>IF(G455="","",G455*#REF!)</f>
        <v/>
      </c>
      <c r="I455" s="85"/>
    </row>
    <row r="456" spans="1:9" x14ac:dyDescent="0.35">
      <c r="A456" s="85"/>
      <c r="B456" s="85"/>
      <c r="C456" s="85"/>
      <c r="E456" t="b">
        <f>IF(OR(ISBLANK(#REF!),ISBLANK(#REF!)),IF(OR(D456="ALI",D456="AIE"),"B",IF(ISBLANK(D456),"","M")),IF(D456="EE",IF(#REF!&gt;=3,IF(#REF!&gt;=5,"A","M"),IF(#REF!=2,IF(#REF!&gt;=16,"A",IF(#REF!&lt;=4,"B","M")),IF(#REF!&lt;=15,"B","M"))),IF(OR(D456="SE",D456="CE"),IF(#REF!&gt;=4,IF(#REF!&gt;=6,"A","M"),IF(#REF!&gt;=2,IF(#REF!&gt;=20,"A",IF(#REF!&lt;=5,"B","M")),IF(#REF!&lt;=19,"B","M"))),IF(OR(D456="ALI",D456="AIE"),IF(#REF!&gt;=6,IF(#REF!&gt;=20,"A","M"),IF(#REF!&gt;=2,IF(#REF!&gt;=51,"A",IF(#REF!&lt;=19,"B","M")),IF(#REF!&lt;=50,"B","M")))))))</f>
        <v>0</v>
      </c>
      <c r="F456" s="86"/>
      <c r="G456" s="86" t="str">
        <f t="shared" si="17"/>
        <v/>
      </c>
      <c r="H456" s="89" t="str">
        <f>IF(G456="","",G456*#REF!)</f>
        <v/>
      </c>
      <c r="I456" s="85"/>
    </row>
    <row r="457" spans="1:9" x14ac:dyDescent="0.35">
      <c r="A457" s="85"/>
      <c r="B457" s="85"/>
      <c r="C457" s="85"/>
      <c r="E457" t="b">
        <f>IF(OR(ISBLANK(#REF!),ISBLANK(#REF!)),IF(OR(D457="ALI",D457="AIE"),"B",IF(ISBLANK(D457),"","M")),IF(D457="EE",IF(#REF!&gt;=3,IF(#REF!&gt;=5,"A","M"),IF(#REF!=2,IF(#REF!&gt;=16,"A",IF(#REF!&lt;=4,"B","M")),IF(#REF!&lt;=15,"B","M"))),IF(OR(D457="SE",D457="CE"),IF(#REF!&gt;=4,IF(#REF!&gt;=6,"A","M"),IF(#REF!&gt;=2,IF(#REF!&gt;=20,"A",IF(#REF!&lt;=5,"B","M")),IF(#REF!&lt;=19,"B","M"))),IF(OR(D457="ALI",D457="AIE"),IF(#REF!&gt;=6,IF(#REF!&gt;=20,"A","M"),IF(#REF!&gt;=2,IF(#REF!&gt;=51,"A",IF(#REF!&lt;=19,"B","M")),IF(#REF!&lt;=50,"B","M")))))))</f>
        <v>0</v>
      </c>
      <c r="F457" s="86"/>
      <c r="G457" s="86" t="str">
        <f t="shared" si="17"/>
        <v/>
      </c>
      <c r="H457" s="89" t="str">
        <f>IF(G457="","",G457*#REF!)</f>
        <v/>
      </c>
      <c r="I457" s="85"/>
    </row>
    <row r="458" spans="1:9" x14ac:dyDescent="0.35">
      <c r="A458" s="85"/>
      <c r="B458" s="85"/>
      <c r="C458" s="85"/>
      <c r="E458" t="b">
        <f>IF(OR(ISBLANK(#REF!),ISBLANK(#REF!)),IF(OR(D458="ALI",D458="AIE"),"B",IF(ISBLANK(D458),"","M")),IF(D458="EE",IF(#REF!&gt;=3,IF(#REF!&gt;=5,"A","M"),IF(#REF!=2,IF(#REF!&gt;=16,"A",IF(#REF!&lt;=4,"B","M")),IF(#REF!&lt;=15,"B","M"))),IF(OR(D458="SE",D458="CE"),IF(#REF!&gt;=4,IF(#REF!&gt;=6,"A","M"),IF(#REF!&gt;=2,IF(#REF!&gt;=20,"A",IF(#REF!&lt;=5,"B","M")),IF(#REF!&lt;=19,"B","M"))),IF(OR(D458="ALI",D458="AIE"),IF(#REF!&gt;=6,IF(#REF!&gt;=20,"A","M"),IF(#REF!&gt;=2,IF(#REF!&gt;=51,"A",IF(#REF!&lt;=19,"B","M")),IF(#REF!&lt;=50,"B","M")))))))</f>
        <v>0</v>
      </c>
      <c r="F458" s="86"/>
      <c r="G458" s="86" t="str">
        <f t="shared" si="17"/>
        <v/>
      </c>
      <c r="H458" s="89" t="str">
        <f>IF(G458="","",G458*#REF!)</f>
        <v/>
      </c>
      <c r="I458" s="85"/>
    </row>
    <row r="459" spans="1:9" x14ac:dyDescent="0.35">
      <c r="A459" s="85"/>
      <c r="B459" s="85"/>
      <c r="C459" s="85"/>
      <c r="E459" t="b">
        <f>IF(OR(ISBLANK(#REF!),ISBLANK(#REF!)),IF(OR(D459="ALI",D459="AIE"),"B",IF(ISBLANK(D459),"","M")),IF(D459="EE",IF(#REF!&gt;=3,IF(#REF!&gt;=5,"A","M"),IF(#REF!=2,IF(#REF!&gt;=16,"A",IF(#REF!&lt;=4,"B","M")),IF(#REF!&lt;=15,"B","M"))),IF(OR(D459="SE",D459="CE"),IF(#REF!&gt;=4,IF(#REF!&gt;=6,"A","M"),IF(#REF!&gt;=2,IF(#REF!&gt;=20,"A",IF(#REF!&lt;=5,"B","M")),IF(#REF!&lt;=19,"B","M"))),IF(OR(D459="ALI",D459="AIE"),IF(#REF!&gt;=6,IF(#REF!&gt;=20,"A","M"),IF(#REF!&gt;=2,IF(#REF!&gt;=51,"A",IF(#REF!&lt;=19,"B","M")),IF(#REF!&lt;=50,"B","M")))))))</f>
        <v>0</v>
      </c>
      <c r="F459" s="86"/>
      <c r="G459" s="86" t="str">
        <f t="shared" si="17"/>
        <v/>
      </c>
      <c r="H459" s="89" t="str">
        <f>IF(G459="","",G459*#REF!)</f>
        <v/>
      </c>
      <c r="I459" s="85"/>
    </row>
    <row r="460" spans="1:9" x14ac:dyDescent="0.35">
      <c r="A460" s="85"/>
      <c r="B460" s="85"/>
      <c r="C460" s="85"/>
      <c r="E460" t="b">
        <f>IF(OR(ISBLANK(#REF!),ISBLANK(#REF!)),IF(OR(D460="ALI",D460="AIE"),"B",IF(ISBLANK(D460),"","M")),IF(D460="EE",IF(#REF!&gt;=3,IF(#REF!&gt;=5,"A","M"),IF(#REF!=2,IF(#REF!&gt;=16,"A",IF(#REF!&lt;=4,"B","M")),IF(#REF!&lt;=15,"B","M"))),IF(OR(D460="SE",D460="CE"),IF(#REF!&gt;=4,IF(#REF!&gt;=6,"A","M"),IF(#REF!&gt;=2,IF(#REF!&gt;=20,"A",IF(#REF!&lt;=5,"B","M")),IF(#REF!&lt;=19,"B","M"))),IF(OR(D460="ALI",D460="AIE"),IF(#REF!&gt;=6,IF(#REF!&gt;=20,"A","M"),IF(#REF!&gt;=2,IF(#REF!&gt;=51,"A",IF(#REF!&lt;=19,"B","M")),IF(#REF!&lt;=50,"B","M")))))))</f>
        <v>0</v>
      </c>
      <c r="F460" s="86"/>
      <c r="G460" s="86" t="str">
        <f t="shared" si="17"/>
        <v/>
      </c>
      <c r="H460" s="89" t="str">
        <f>IF(G460="","",G460*#REF!)</f>
        <v/>
      </c>
      <c r="I460" s="85"/>
    </row>
    <row r="461" spans="1:9" x14ac:dyDescent="0.35">
      <c r="A461" s="85"/>
      <c r="B461" s="85"/>
      <c r="C461" s="85"/>
      <c r="E461" t="b">
        <f>IF(OR(ISBLANK(#REF!),ISBLANK(#REF!)),IF(OR(D461="ALI",D461="AIE"),"B",IF(ISBLANK(D461),"","M")),IF(D461="EE",IF(#REF!&gt;=3,IF(#REF!&gt;=5,"A","M"),IF(#REF!=2,IF(#REF!&gt;=16,"A",IF(#REF!&lt;=4,"B","M")),IF(#REF!&lt;=15,"B","M"))),IF(OR(D461="SE",D461="CE"),IF(#REF!&gt;=4,IF(#REF!&gt;=6,"A","M"),IF(#REF!&gt;=2,IF(#REF!&gt;=20,"A",IF(#REF!&lt;=5,"B","M")),IF(#REF!&lt;=19,"B","M"))),IF(OR(D461="ALI",D461="AIE"),IF(#REF!&gt;=6,IF(#REF!&gt;=20,"A","M"),IF(#REF!&gt;=2,IF(#REF!&gt;=51,"A",IF(#REF!&lt;=19,"B","M")),IF(#REF!&lt;=50,"B","M")))))))</f>
        <v>0</v>
      </c>
      <c r="F461" s="86"/>
      <c r="G461" s="86" t="str">
        <f t="shared" si="17"/>
        <v/>
      </c>
      <c r="H461" s="89" t="str">
        <f>IF(G461="","",G461*#REF!)</f>
        <v/>
      </c>
      <c r="I461" s="85"/>
    </row>
    <row r="462" spans="1:9" x14ac:dyDescent="0.35">
      <c r="A462" s="85"/>
      <c r="B462" s="85"/>
      <c r="C462" s="85"/>
      <c r="E462" t="b">
        <f>IF(OR(ISBLANK(#REF!),ISBLANK(#REF!)),IF(OR(D462="ALI",D462="AIE"),"B",IF(ISBLANK(D462),"","M")),IF(D462="EE",IF(#REF!&gt;=3,IF(#REF!&gt;=5,"A","M"),IF(#REF!=2,IF(#REF!&gt;=16,"A",IF(#REF!&lt;=4,"B","M")),IF(#REF!&lt;=15,"B","M"))),IF(OR(D462="SE",D462="CE"),IF(#REF!&gt;=4,IF(#REF!&gt;=6,"A","M"),IF(#REF!&gt;=2,IF(#REF!&gt;=20,"A",IF(#REF!&lt;=5,"B","M")),IF(#REF!&lt;=19,"B","M"))),IF(OR(D462="ALI",D462="AIE"),IF(#REF!&gt;=6,IF(#REF!&gt;=20,"A","M"),IF(#REF!&gt;=2,IF(#REF!&gt;=51,"A",IF(#REF!&lt;=19,"B","M")),IF(#REF!&lt;=50,"B","M")))))))</f>
        <v>0</v>
      </c>
      <c r="F462" s="86"/>
      <c r="G462" s="86" t="str">
        <f t="shared" si="17"/>
        <v/>
      </c>
      <c r="H462" s="89" t="str">
        <f>IF(G462="","",G462*#REF!)</f>
        <v/>
      </c>
      <c r="I462" s="85"/>
    </row>
    <row r="463" spans="1:9" x14ac:dyDescent="0.35">
      <c r="A463" s="85"/>
      <c r="B463" s="85"/>
      <c r="C463" s="85"/>
      <c r="E463" t="b">
        <f>IF(OR(ISBLANK(#REF!),ISBLANK(#REF!)),IF(OR(D463="ALI",D463="AIE"),"B",IF(ISBLANK(D463),"","M")),IF(D463="EE",IF(#REF!&gt;=3,IF(#REF!&gt;=5,"A","M"),IF(#REF!=2,IF(#REF!&gt;=16,"A",IF(#REF!&lt;=4,"B","M")),IF(#REF!&lt;=15,"B","M"))),IF(OR(D463="SE",D463="CE"),IF(#REF!&gt;=4,IF(#REF!&gt;=6,"A","M"),IF(#REF!&gt;=2,IF(#REF!&gt;=20,"A",IF(#REF!&lt;=5,"B","M")),IF(#REF!&lt;=19,"B","M"))),IF(OR(D463="ALI",D463="AIE"),IF(#REF!&gt;=6,IF(#REF!&gt;=20,"A","M"),IF(#REF!&gt;=2,IF(#REF!&gt;=51,"A",IF(#REF!&lt;=19,"B","M")),IF(#REF!&lt;=50,"B","M")))))))</f>
        <v>0</v>
      </c>
      <c r="F463" s="86"/>
      <c r="G463" s="86" t="str">
        <f t="shared" si="17"/>
        <v/>
      </c>
      <c r="H463" s="89" t="str">
        <f>IF(G463="","",G463*#REF!)</f>
        <v/>
      </c>
      <c r="I463" s="85"/>
    </row>
    <row r="464" spans="1:9" x14ac:dyDescent="0.35">
      <c r="A464" s="85"/>
      <c r="B464" s="85"/>
      <c r="C464" s="85"/>
      <c r="E464" t="b">
        <f>IF(OR(ISBLANK(#REF!),ISBLANK(#REF!)),IF(OR(D464="ALI",D464="AIE"),"B",IF(ISBLANK(D464),"","M")),IF(D464="EE",IF(#REF!&gt;=3,IF(#REF!&gt;=5,"A","M"),IF(#REF!=2,IF(#REF!&gt;=16,"A",IF(#REF!&lt;=4,"B","M")),IF(#REF!&lt;=15,"B","M"))),IF(OR(D464="SE",D464="CE"),IF(#REF!&gt;=4,IF(#REF!&gt;=6,"A","M"),IF(#REF!&gt;=2,IF(#REF!&gt;=20,"A",IF(#REF!&lt;=5,"B","M")),IF(#REF!&lt;=19,"B","M"))),IF(OR(D464="ALI",D464="AIE"),IF(#REF!&gt;=6,IF(#REF!&gt;=20,"A","M"),IF(#REF!&gt;=2,IF(#REF!&gt;=51,"A",IF(#REF!&lt;=19,"B","M")),IF(#REF!&lt;=50,"B","M")))))))</f>
        <v>0</v>
      </c>
      <c r="F464" s="86"/>
      <c r="G464" s="86" t="str">
        <f t="shared" si="17"/>
        <v/>
      </c>
      <c r="H464" s="89" t="str">
        <f>IF(G464="","",G464*#REF!)</f>
        <v/>
      </c>
      <c r="I464" s="85"/>
    </row>
    <row r="465" spans="1:9" x14ac:dyDescent="0.35">
      <c r="A465" s="85"/>
      <c r="B465" s="85"/>
      <c r="C465" s="85"/>
      <c r="E465" t="b">
        <f>IF(OR(ISBLANK(#REF!),ISBLANK(#REF!)),IF(OR(D465="ALI",D465="AIE"),"B",IF(ISBLANK(D465),"","M")),IF(D465="EE",IF(#REF!&gt;=3,IF(#REF!&gt;=5,"A","M"),IF(#REF!=2,IF(#REF!&gt;=16,"A",IF(#REF!&lt;=4,"B","M")),IF(#REF!&lt;=15,"B","M"))),IF(OR(D465="SE",D465="CE"),IF(#REF!&gt;=4,IF(#REF!&gt;=6,"A","M"),IF(#REF!&gt;=2,IF(#REF!&gt;=20,"A",IF(#REF!&lt;=5,"B","M")),IF(#REF!&lt;=19,"B","M"))),IF(OR(D465="ALI",D465="AIE"),IF(#REF!&gt;=6,IF(#REF!&gt;=20,"A","M"),IF(#REF!&gt;=2,IF(#REF!&gt;=51,"A",IF(#REF!&lt;=19,"B","M")),IF(#REF!&lt;=50,"B","M")))))))</f>
        <v>0</v>
      </c>
      <c r="F465" s="86"/>
      <c r="G465" s="86" t="str">
        <f t="shared" si="17"/>
        <v/>
      </c>
      <c r="H465" s="89" t="str">
        <f>IF(G465="","",G465*#REF!)</f>
        <v/>
      </c>
      <c r="I465" s="85"/>
    </row>
    <row r="466" spans="1:9" x14ac:dyDescent="0.35">
      <c r="A466" s="85"/>
      <c r="B466" s="85"/>
      <c r="C466" s="85"/>
      <c r="E466" t="b">
        <f>IF(OR(ISBLANK(#REF!),ISBLANK(#REF!)),IF(OR(D466="ALI",D466="AIE"),"B",IF(ISBLANK(D466),"","M")),IF(D466="EE",IF(#REF!&gt;=3,IF(#REF!&gt;=5,"A","M"),IF(#REF!=2,IF(#REF!&gt;=16,"A",IF(#REF!&lt;=4,"B","M")),IF(#REF!&lt;=15,"B","M"))),IF(OR(D466="SE",D466="CE"),IF(#REF!&gt;=4,IF(#REF!&gt;=6,"A","M"),IF(#REF!&gt;=2,IF(#REF!&gt;=20,"A",IF(#REF!&lt;=5,"B","M")),IF(#REF!&lt;=19,"B","M"))),IF(OR(D466="ALI",D466="AIE"),IF(#REF!&gt;=6,IF(#REF!&gt;=20,"A","M"),IF(#REF!&gt;=2,IF(#REF!&gt;=51,"A",IF(#REF!&lt;=19,"B","M")),IF(#REF!&lt;=50,"B","M")))))))</f>
        <v>0</v>
      </c>
      <c r="F466" s="86"/>
      <c r="G466" s="86" t="str">
        <f t="shared" si="17"/>
        <v/>
      </c>
      <c r="H466" s="89" t="str">
        <f>IF(G466="","",G466*#REF!)</f>
        <v/>
      </c>
      <c r="I466" s="85"/>
    </row>
    <row r="467" spans="1:9" x14ac:dyDescent="0.35">
      <c r="A467" s="85"/>
      <c r="B467" s="85"/>
      <c r="C467" s="85"/>
      <c r="E467" t="b">
        <f>IF(OR(ISBLANK(#REF!),ISBLANK(#REF!)),IF(OR(D467="ALI",D467="AIE"),"B",IF(ISBLANK(D467),"","M")),IF(D467="EE",IF(#REF!&gt;=3,IF(#REF!&gt;=5,"A","M"),IF(#REF!=2,IF(#REF!&gt;=16,"A",IF(#REF!&lt;=4,"B","M")),IF(#REF!&lt;=15,"B","M"))),IF(OR(D467="SE",D467="CE"),IF(#REF!&gt;=4,IF(#REF!&gt;=6,"A","M"),IF(#REF!&gt;=2,IF(#REF!&gt;=20,"A",IF(#REF!&lt;=5,"B","M")),IF(#REF!&lt;=19,"B","M"))),IF(OR(D467="ALI",D467="AIE"),IF(#REF!&gt;=6,IF(#REF!&gt;=20,"A","M"),IF(#REF!&gt;=2,IF(#REF!&gt;=51,"A",IF(#REF!&lt;=19,"B","M")),IF(#REF!&lt;=50,"B","M")))))))</f>
        <v>0</v>
      </c>
      <c r="F467" s="86"/>
      <c r="G467" s="86" t="str">
        <f t="shared" si="17"/>
        <v/>
      </c>
      <c r="H467" s="89" t="str">
        <f>IF(G467="","",G467*#REF!)</f>
        <v/>
      </c>
      <c r="I467" s="85"/>
    </row>
    <row r="468" spans="1:9" x14ac:dyDescent="0.35">
      <c r="A468" s="85"/>
      <c r="B468" s="85"/>
      <c r="C468" s="85"/>
      <c r="E468" t="b">
        <f>IF(OR(ISBLANK(#REF!),ISBLANK(#REF!)),IF(OR(D468="ALI",D468="AIE"),"B",IF(ISBLANK(D468),"","M")),IF(D468="EE",IF(#REF!&gt;=3,IF(#REF!&gt;=5,"A","M"),IF(#REF!=2,IF(#REF!&gt;=16,"A",IF(#REF!&lt;=4,"B","M")),IF(#REF!&lt;=15,"B","M"))),IF(OR(D468="SE",D468="CE"),IF(#REF!&gt;=4,IF(#REF!&gt;=6,"A","M"),IF(#REF!&gt;=2,IF(#REF!&gt;=20,"A",IF(#REF!&lt;=5,"B","M")),IF(#REF!&lt;=19,"B","M"))),IF(OR(D468="ALI",D468="AIE"),IF(#REF!&gt;=6,IF(#REF!&gt;=20,"A","M"),IF(#REF!&gt;=2,IF(#REF!&gt;=51,"A",IF(#REF!&lt;=19,"B","M")),IF(#REF!&lt;=50,"B","M")))))))</f>
        <v>0</v>
      </c>
      <c r="F468" s="86"/>
      <c r="G468" s="86" t="str">
        <f t="shared" si="17"/>
        <v/>
      </c>
      <c r="H468" s="89" t="str">
        <f>IF(G468="","",G468*#REF!)</f>
        <v/>
      </c>
      <c r="I468" s="85"/>
    </row>
    <row r="469" spans="1:9" x14ac:dyDescent="0.35">
      <c r="A469" s="85"/>
      <c r="B469" s="85"/>
      <c r="C469" s="85"/>
      <c r="E469" t="b">
        <f>IF(OR(ISBLANK(#REF!),ISBLANK(#REF!)),IF(OR(D469="ALI",D469="AIE"),"B",IF(ISBLANK(D469),"","M")),IF(D469="EE",IF(#REF!&gt;=3,IF(#REF!&gt;=5,"A","M"),IF(#REF!=2,IF(#REF!&gt;=16,"A",IF(#REF!&lt;=4,"B","M")),IF(#REF!&lt;=15,"B","M"))),IF(OR(D469="SE",D469="CE"),IF(#REF!&gt;=4,IF(#REF!&gt;=6,"A","M"),IF(#REF!&gt;=2,IF(#REF!&gt;=20,"A",IF(#REF!&lt;=5,"B","M")),IF(#REF!&lt;=19,"B","M"))),IF(OR(D469="ALI",D469="AIE"),IF(#REF!&gt;=6,IF(#REF!&gt;=20,"A","M"),IF(#REF!&gt;=2,IF(#REF!&gt;=51,"A",IF(#REF!&lt;=19,"B","M")),IF(#REF!&lt;=50,"B","M")))))))</f>
        <v>0</v>
      </c>
      <c r="F469" s="86"/>
      <c r="G469" s="86" t="str">
        <f t="shared" si="17"/>
        <v/>
      </c>
      <c r="H469" s="89" t="str">
        <f>IF(G469="","",G469*#REF!)</f>
        <v/>
      </c>
      <c r="I469" s="85"/>
    </row>
    <row r="470" spans="1:9" x14ac:dyDescent="0.35">
      <c r="A470" s="85"/>
      <c r="B470" s="85"/>
      <c r="C470" s="85"/>
      <c r="E470" t="b">
        <f>IF(OR(ISBLANK(#REF!),ISBLANK(#REF!)),IF(OR(D470="ALI",D470="AIE"),"B",IF(ISBLANK(D470),"","M")),IF(D470="EE",IF(#REF!&gt;=3,IF(#REF!&gt;=5,"A","M"),IF(#REF!=2,IF(#REF!&gt;=16,"A",IF(#REF!&lt;=4,"B","M")),IF(#REF!&lt;=15,"B","M"))),IF(OR(D470="SE",D470="CE"),IF(#REF!&gt;=4,IF(#REF!&gt;=6,"A","M"),IF(#REF!&gt;=2,IF(#REF!&gt;=20,"A",IF(#REF!&lt;=5,"B","M")),IF(#REF!&lt;=19,"B","M"))),IF(OR(D470="ALI",D470="AIE"),IF(#REF!&gt;=6,IF(#REF!&gt;=20,"A","M"),IF(#REF!&gt;=2,IF(#REF!&gt;=51,"A",IF(#REF!&lt;=19,"B","M")),IF(#REF!&lt;=50,"B","M")))))))</f>
        <v>0</v>
      </c>
      <c r="F470" s="86"/>
      <c r="G470" s="86" t="str">
        <f t="shared" si="17"/>
        <v/>
      </c>
      <c r="H470" s="89" t="str">
        <f>IF(G470="","",G470*#REF!)</f>
        <v/>
      </c>
      <c r="I470" s="85"/>
    </row>
    <row r="471" spans="1:9" x14ac:dyDescent="0.35">
      <c r="A471" s="85"/>
      <c r="B471" s="85"/>
      <c r="C471" s="85"/>
      <c r="E471" t="b">
        <f>IF(OR(ISBLANK(#REF!),ISBLANK(#REF!)),IF(OR(D471="ALI",D471="AIE"),"B",IF(ISBLANK(D471),"","M")),IF(D471="EE",IF(#REF!&gt;=3,IF(#REF!&gt;=5,"A","M"),IF(#REF!=2,IF(#REF!&gt;=16,"A",IF(#REF!&lt;=4,"B","M")),IF(#REF!&lt;=15,"B","M"))),IF(OR(D471="SE",D471="CE"),IF(#REF!&gt;=4,IF(#REF!&gt;=6,"A","M"),IF(#REF!&gt;=2,IF(#REF!&gt;=20,"A",IF(#REF!&lt;=5,"B","M")),IF(#REF!&lt;=19,"B","M"))),IF(OR(D471="ALI",D471="AIE"),IF(#REF!&gt;=6,IF(#REF!&gt;=20,"A","M"),IF(#REF!&gt;=2,IF(#REF!&gt;=51,"A",IF(#REF!&lt;=19,"B","M")),IF(#REF!&lt;=50,"B","M")))))))</f>
        <v>0</v>
      </c>
      <c r="F471" s="86"/>
      <c r="G471" s="86" t="str">
        <f t="shared" si="17"/>
        <v/>
      </c>
      <c r="H471" s="89" t="str">
        <f>IF(G471="","",G471*#REF!)</f>
        <v/>
      </c>
      <c r="I471" s="85"/>
    </row>
    <row r="472" spans="1:9" x14ac:dyDescent="0.35">
      <c r="A472" s="85"/>
      <c r="B472" s="85"/>
      <c r="C472" s="85"/>
      <c r="E472" t="b">
        <f>IF(OR(ISBLANK(#REF!),ISBLANK(#REF!)),IF(OR(D472="ALI",D472="AIE"),"B",IF(ISBLANK(D472),"","M")),IF(D472="EE",IF(#REF!&gt;=3,IF(#REF!&gt;=5,"A","M"),IF(#REF!=2,IF(#REF!&gt;=16,"A",IF(#REF!&lt;=4,"B","M")),IF(#REF!&lt;=15,"B","M"))),IF(OR(D472="SE",D472="CE"),IF(#REF!&gt;=4,IF(#REF!&gt;=6,"A","M"),IF(#REF!&gt;=2,IF(#REF!&gt;=20,"A",IF(#REF!&lt;=5,"B","M")),IF(#REF!&lt;=19,"B","M"))),IF(OR(D472="ALI",D472="AIE"),IF(#REF!&gt;=6,IF(#REF!&gt;=20,"A","M"),IF(#REF!&gt;=2,IF(#REF!&gt;=51,"A",IF(#REF!&lt;=19,"B","M")),IF(#REF!&lt;=50,"B","M")))))))</f>
        <v>0</v>
      </c>
      <c r="F472" s="86"/>
      <c r="G472" s="86" t="str">
        <f t="shared" si="17"/>
        <v/>
      </c>
      <c r="H472" s="89" t="str">
        <f>IF(G472="","",G472*#REF!)</f>
        <v/>
      </c>
      <c r="I472" s="85"/>
    </row>
    <row r="473" spans="1:9" x14ac:dyDescent="0.35">
      <c r="A473" s="85"/>
      <c r="B473" s="85"/>
      <c r="C473" s="85"/>
      <c r="E473" t="b">
        <f>IF(OR(ISBLANK(#REF!),ISBLANK(#REF!)),IF(OR(D473="ALI",D473="AIE"),"B",IF(ISBLANK(D473),"","M")),IF(D473="EE",IF(#REF!&gt;=3,IF(#REF!&gt;=5,"A","M"),IF(#REF!=2,IF(#REF!&gt;=16,"A",IF(#REF!&lt;=4,"B","M")),IF(#REF!&lt;=15,"B","M"))),IF(OR(D473="SE",D473="CE"),IF(#REF!&gt;=4,IF(#REF!&gt;=6,"A","M"),IF(#REF!&gt;=2,IF(#REF!&gt;=20,"A",IF(#REF!&lt;=5,"B","M")),IF(#REF!&lt;=19,"B","M"))),IF(OR(D473="ALI",D473="AIE"),IF(#REF!&gt;=6,IF(#REF!&gt;=20,"A","M"),IF(#REF!&gt;=2,IF(#REF!&gt;=51,"A",IF(#REF!&lt;=19,"B","M")),IF(#REF!&lt;=50,"B","M")))))))</f>
        <v>0</v>
      </c>
      <c r="F473" s="86"/>
      <c r="G473" s="86" t="str">
        <f t="shared" si="17"/>
        <v/>
      </c>
      <c r="H473" s="89" t="str">
        <f>IF(G473="","",G473*#REF!)</f>
        <v/>
      </c>
      <c r="I473" s="85"/>
    </row>
    <row r="474" spans="1:9" x14ac:dyDescent="0.35">
      <c r="A474" s="85"/>
      <c r="B474" s="85"/>
      <c r="C474" s="85"/>
      <c r="E474" t="b">
        <f>IF(OR(ISBLANK(#REF!),ISBLANK(#REF!)),IF(OR(D474="ALI",D474="AIE"),"B",IF(ISBLANK(D474),"","M")),IF(D474="EE",IF(#REF!&gt;=3,IF(#REF!&gt;=5,"A","M"),IF(#REF!=2,IF(#REF!&gt;=16,"A",IF(#REF!&lt;=4,"B","M")),IF(#REF!&lt;=15,"B","M"))),IF(OR(D474="SE",D474="CE"),IF(#REF!&gt;=4,IF(#REF!&gt;=6,"A","M"),IF(#REF!&gt;=2,IF(#REF!&gt;=20,"A",IF(#REF!&lt;=5,"B","M")),IF(#REF!&lt;=19,"B","M"))),IF(OR(D474="ALI",D474="AIE"),IF(#REF!&gt;=6,IF(#REF!&gt;=20,"A","M"),IF(#REF!&gt;=2,IF(#REF!&gt;=51,"A",IF(#REF!&lt;=19,"B","M")),IF(#REF!&lt;=50,"B","M")))))))</f>
        <v>0</v>
      </c>
      <c r="F474" s="86"/>
      <c r="G474" s="86" t="str">
        <f t="shared" si="17"/>
        <v/>
      </c>
      <c r="H474" s="89" t="str">
        <f>IF(G474="","",G474*#REF!)</f>
        <v/>
      </c>
      <c r="I474" s="85"/>
    </row>
    <row r="475" spans="1:9" x14ac:dyDescent="0.35">
      <c r="A475" s="85"/>
      <c r="B475" s="85"/>
      <c r="C475" s="85"/>
      <c r="E475" t="b">
        <f>IF(OR(ISBLANK(#REF!),ISBLANK(#REF!)),IF(OR(D475="ALI",D475="AIE"),"B",IF(ISBLANK(D475),"","M")),IF(D475="EE",IF(#REF!&gt;=3,IF(#REF!&gt;=5,"A","M"),IF(#REF!=2,IF(#REF!&gt;=16,"A",IF(#REF!&lt;=4,"B","M")),IF(#REF!&lt;=15,"B","M"))),IF(OR(D475="SE",D475="CE"),IF(#REF!&gt;=4,IF(#REF!&gt;=6,"A","M"),IF(#REF!&gt;=2,IF(#REF!&gt;=20,"A",IF(#REF!&lt;=5,"B","M")),IF(#REF!&lt;=19,"B","M"))),IF(OR(D475="ALI",D475="AIE"),IF(#REF!&gt;=6,IF(#REF!&gt;=20,"A","M"),IF(#REF!&gt;=2,IF(#REF!&gt;=51,"A",IF(#REF!&lt;=19,"B","M")),IF(#REF!&lt;=50,"B","M")))))))</f>
        <v>0</v>
      </c>
      <c r="F475" s="86"/>
      <c r="G475" s="86" t="str">
        <f t="shared" si="17"/>
        <v/>
      </c>
      <c r="H475" s="89" t="str">
        <f>IF(G475="","",G475*#REF!)</f>
        <v/>
      </c>
      <c r="I475" s="85"/>
    </row>
    <row r="476" spans="1:9" x14ac:dyDescent="0.35">
      <c r="A476" s="85"/>
      <c r="B476" s="85"/>
      <c r="C476" s="85"/>
      <c r="E476" t="b">
        <f>IF(OR(ISBLANK(#REF!),ISBLANK(#REF!)),IF(OR(D476="ALI",D476="AIE"),"B",IF(ISBLANK(D476),"","M")),IF(D476="EE",IF(#REF!&gt;=3,IF(#REF!&gt;=5,"A","M"),IF(#REF!=2,IF(#REF!&gt;=16,"A",IF(#REF!&lt;=4,"B","M")),IF(#REF!&lt;=15,"B","M"))),IF(OR(D476="SE",D476="CE"),IF(#REF!&gt;=4,IF(#REF!&gt;=6,"A","M"),IF(#REF!&gt;=2,IF(#REF!&gt;=20,"A",IF(#REF!&lt;=5,"B","M")),IF(#REF!&lt;=19,"B","M"))),IF(OR(D476="ALI",D476="AIE"),IF(#REF!&gt;=6,IF(#REF!&gt;=20,"A","M"),IF(#REF!&gt;=2,IF(#REF!&gt;=51,"A",IF(#REF!&lt;=19,"B","M")),IF(#REF!&lt;=50,"B","M")))))))</f>
        <v>0</v>
      </c>
      <c r="F476" s="86"/>
      <c r="G476" s="86" t="str">
        <f t="shared" si="17"/>
        <v/>
      </c>
      <c r="H476" s="89" t="str">
        <f>IF(G476="","",G476*#REF!)</f>
        <v/>
      </c>
      <c r="I476" s="85"/>
    </row>
    <row r="477" spans="1:9" x14ac:dyDescent="0.35">
      <c r="A477" s="85"/>
      <c r="B477" s="85"/>
      <c r="C477" s="85"/>
      <c r="E477" t="b">
        <f>IF(OR(ISBLANK(#REF!),ISBLANK(#REF!)),IF(OR(D477="ALI",D477="AIE"),"B",IF(ISBLANK(D477),"","M")),IF(D477="EE",IF(#REF!&gt;=3,IF(#REF!&gt;=5,"A","M"),IF(#REF!=2,IF(#REF!&gt;=16,"A",IF(#REF!&lt;=4,"B","M")),IF(#REF!&lt;=15,"B","M"))),IF(OR(D477="SE",D477="CE"),IF(#REF!&gt;=4,IF(#REF!&gt;=6,"A","M"),IF(#REF!&gt;=2,IF(#REF!&gt;=20,"A",IF(#REF!&lt;=5,"B","M")),IF(#REF!&lt;=19,"B","M"))),IF(OR(D477="ALI",D477="AIE"),IF(#REF!&gt;=6,IF(#REF!&gt;=20,"A","M"),IF(#REF!&gt;=2,IF(#REF!&gt;=51,"A",IF(#REF!&lt;=19,"B","M")),IF(#REF!&lt;=50,"B","M")))))))</f>
        <v>0</v>
      </c>
      <c r="F477" s="86"/>
      <c r="G477" s="86" t="str">
        <f t="shared" si="17"/>
        <v/>
      </c>
      <c r="H477" s="89" t="str">
        <f>IF(G477="","",G477*#REF!)</f>
        <v/>
      </c>
      <c r="I477" s="85"/>
    </row>
    <row r="478" spans="1:9" x14ac:dyDescent="0.35">
      <c r="A478" s="85"/>
      <c r="B478" s="85"/>
      <c r="C478" s="85"/>
      <c r="E478" t="b">
        <f>IF(OR(ISBLANK(#REF!),ISBLANK(#REF!)),IF(OR(D478="ALI",D478="AIE"),"B",IF(ISBLANK(D478),"","M")),IF(D478="EE",IF(#REF!&gt;=3,IF(#REF!&gt;=5,"A","M"),IF(#REF!=2,IF(#REF!&gt;=16,"A",IF(#REF!&lt;=4,"B","M")),IF(#REF!&lt;=15,"B","M"))),IF(OR(D478="SE",D478="CE"),IF(#REF!&gt;=4,IF(#REF!&gt;=6,"A","M"),IF(#REF!&gt;=2,IF(#REF!&gt;=20,"A",IF(#REF!&lt;=5,"B","M")),IF(#REF!&lt;=19,"B","M"))),IF(OR(D478="ALI",D478="AIE"),IF(#REF!&gt;=6,IF(#REF!&gt;=20,"A","M"),IF(#REF!&gt;=2,IF(#REF!&gt;=51,"A",IF(#REF!&lt;=19,"B","M")),IF(#REF!&lt;=50,"B","M")))))))</f>
        <v>0</v>
      </c>
      <c r="F478" s="86"/>
      <c r="G478" s="86" t="str">
        <f t="shared" si="17"/>
        <v/>
      </c>
      <c r="H478" s="89" t="str">
        <f>IF(G478="","",G478*#REF!)</f>
        <v/>
      </c>
      <c r="I478" s="85"/>
    </row>
    <row r="479" spans="1:9" x14ac:dyDescent="0.35">
      <c r="A479" s="85"/>
      <c r="B479" s="85"/>
      <c r="C479" s="85"/>
      <c r="E479" t="b">
        <f>IF(OR(ISBLANK(#REF!),ISBLANK(#REF!)),IF(OR(D479="ALI",D479="AIE"),"B",IF(ISBLANK(D479),"","M")),IF(D479="EE",IF(#REF!&gt;=3,IF(#REF!&gt;=5,"A","M"),IF(#REF!=2,IF(#REF!&gt;=16,"A",IF(#REF!&lt;=4,"B","M")),IF(#REF!&lt;=15,"B","M"))),IF(OR(D479="SE",D479="CE"),IF(#REF!&gt;=4,IF(#REF!&gt;=6,"A","M"),IF(#REF!&gt;=2,IF(#REF!&gt;=20,"A",IF(#REF!&lt;=5,"B","M")),IF(#REF!&lt;=19,"B","M"))),IF(OR(D479="ALI",D479="AIE"),IF(#REF!&gt;=6,IF(#REF!&gt;=20,"A","M"),IF(#REF!&gt;=2,IF(#REF!&gt;=51,"A",IF(#REF!&lt;=19,"B","M")),IF(#REF!&lt;=50,"B","M")))))))</f>
        <v>0</v>
      </c>
      <c r="F479" s="86"/>
      <c r="G479" s="86" t="str">
        <f t="shared" si="17"/>
        <v/>
      </c>
      <c r="H479" s="89" t="str">
        <f>IF(G479="","",G479*#REF!)</f>
        <v/>
      </c>
      <c r="I479" s="85"/>
    </row>
    <row r="480" spans="1:9" x14ac:dyDescent="0.35">
      <c r="A480" s="85"/>
      <c r="B480" s="85"/>
      <c r="C480" s="85"/>
      <c r="E480" t="b">
        <f>IF(OR(ISBLANK(#REF!),ISBLANK(#REF!)),IF(OR(D480="ALI",D480="AIE"),"B",IF(ISBLANK(D480),"","M")),IF(D480="EE",IF(#REF!&gt;=3,IF(#REF!&gt;=5,"A","M"),IF(#REF!=2,IF(#REF!&gt;=16,"A",IF(#REF!&lt;=4,"B","M")),IF(#REF!&lt;=15,"B","M"))),IF(OR(D480="SE",D480="CE"),IF(#REF!&gt;=4,IF(#REF!&gt;=6,"A","M"),IF(#REF!&gt;=2,IF(#REF!&gt;=20,"A",IF(#REF!&lt;=5,"B","M")),IF(#REF!&lt;=19,"B","M"))),IF(OR(D480="ALI",D480="AIE"),IF(#REF!&gt;=6,IF(#REF!&gt;=20,"A","M"),IF(#REF!&gt;=2,IF(#REF!&gt;=51,"A",IF(#REF!&lt;=19,"B","M")),IF(#REF!&lt;=50,"B","M")))))))</f>
        <v>0</v>
      </c>
      <c r="F480" s="86"/>
      <c r="G480" s="86" t="str">
        <f t="shared" si="17"/>
        <v/>
      </c>
      <c r="H480" s="89" t="str">
        <f>IF(G480="","",G480*#REF!)</f>
        <v/>
      </c>
      <c r="I480" s="85"/>
    </row>
    <row r="481" spans="1:9" x14ac:dyDescent="0.35">
      <c r="A481" s="85"/>
      <c r="B481" s="85"/>
      <c r="C481" s="85"/>
      <c r="E481" t="b">
        <f>IF(OR(ISBLANK(#REF!),ISBLANK(#REF!)),IF(OR(D481="ALI",D481="AIE"),"B",IF(ISBLANK(D481),"","M")),IF(D481="EE",IF(#REF!&gt;=3,IF(#REF!&gt;=5,"A","M"),IF(#REF!=2,IF(#REF!&gt;=16,"A",IF(#REF!&lt;=4,"B","M")),IF(#REF!&lt;=15,"B","M"))),IF(OR(D481="SE",D481="CE"),IF(#REF!&gt;=4,IF(#REF!&gt;=6,"A","M"),IF(#REF!&gt;=2,IF(#REF!&gt;=20,"A",IF(#REF!&lt;=5,"B","M")),IF(#REF!&lt;=19,"B","M"))),IF(OR(D481="ALI",D481="AIE"),IF(#REF!&gt;=6,IF(#REF!&gt;=20,"A","M"),IF(#REF!&gt;=2,IF(#REF!&gt;=51,"A",IF(#REF!&lt;=19,"B","M")),IF(#REF!&lt;=50,"B","M")))))))</f>
        <v>0</v>
      </c>
      <c r="F481" s="86"/>
      <c r="G481" s="86" t="str">
        <f t="shared" si="17"/>
        <v/>
      </c>
      <c r="H481" s="89" t="str">
        <f>IF(G481="","",G481*#REF!)</f>
        <v/>
      </c>
      <c r="I481" s="85"/>
    </row>
    <row r="482" spans="1:9" x14ac:dyDescent="0.35">
      <c r="A482" s="85"/>
      <c r="B482" s="85"/>
      <c r="C482" s="85"/>
      <c r="E482" t="b">
        <f>IF(OR(ISBLANK(#REF!),ISBLANK(#REF!)),IF(OR(D482="ALI",D482="AIE"),"B",IF(ISBLANK(D482),"","M")),IF(D482="EE",IF(#REF!&gt;=3,IF(#REF!&gt;=5,"A","M"),IF(#REF!=2,IF(#REF!&gt;=16,"A",IF(#REF!&lt;=4,"B","M")),IF(#REF!&lt;=15,"B","M"))),IF(OR(D482="SE",D482="CE"),IF(#REF!&gt;=4,IF(#REF!&gt;=6,"A","M"),IF(#REF!&gt;=2,IF(#REF!&gt;=20,"A",IF(#REF!&lt;=5,"B","M")),IF(#REF!&lt;=19,"B","M"))),IF(OR(D482="ALI",D482="AIE"),IF(#REF!&gt;=6,IF(#REF!&gt;=20,"A","M"),IF(#REF!&gt;=2,IF(#REF!&gt;=51,"A",IF(#REF!&lt;=19,"B","M")),IF(#REF!&lt;=50,"B","M")))))))</f>
        <v>0</v>
      </c>
      <c r="F482" s="86"/>
      <c r="G482" s="86" t="str">
        <f t="shared" si="17"/>
        <v/>
      </c>
      <c r="H482" s="89" t="str">
        <f>IF(G482="","",G482*#REF!)</f>
        <v/>
      </c>
      <c r="I482" s="85"/>
    </row>
    <row r="483" spans="1:9" x14ac:dyDescent="0.35">
      <c r="A483" s="85"/>
      <c r="B483" s="85"/>
      <c r="C483" s="85"/>
      <c r="E483" t="b">
        <f>IF(OR(ISBLANK(#REF!),ISBLANK(#REF!)),IF(OR(D483="ALI",D483="AIE"),"B",IF(ISBLANK(D483),"","M")),IF(D483="EE",IF(#REF!&gt;=3,IF(#REF!&gt;=5,"A","M"),IF(#REF!=2,IF(#REF!&gt;=16,"A",IF(#REF!&lt;=4,"B","M")),IF(#REF!&lt;=15,"B","M"))),IF(OR(D483="SE",D483="CE"),IF(#REF!&gt;=4,IF(#REF!&gt;=6,"A","M"),IF(#REF!&gt;=2,IF(#REF!&gt;=20,"A",IF(#REF!&lt;=5,"B","M")),IF(#REF!&lt;=19,"B","M"))),IF(OR(D483="ALI",D483="AIE"),IF(#REF!&gt;=6,IF(#REF!&gt;=20,"A","M"),IF(#REF!&gt;=2,IF(#REF!&gt;=51,"A",IF(#REF!&lt;=19,"B","M")),IF(#REF!&lt;=50,"B","M")))))))</f>
        <v>0</v>
      </c>
      <c r="F483" s="86"/>
      <c r="G483" s="86" t="str">
        <f t="shared" si="17"/>
        <v/>
      </c>
      <c r="H483" s="89" t="str">
        <f>IF(G483="","",G483*#REF!)</f>
        <v/>
      </c>
      <c r="I483" s="85"/>
    </row>
    <row r="484" spans="1:9" x14ac:dyDescent="0.35">
      <c r="A484" s="85"/>
      <c r="B484" s="85"/>
      <c r="C484" s="85"/>
      <c r="E484" t="b">
        <f>IF(OR(ISBLANK(#REF!),ISBLANK(#REF!)),IF(OR(D484="ALI",D484="AIE"),"B",IF(ISBLANK(D484),"","M")),IF(D484="EE",IF(#REF!&gt;=3,IF(#REF!&gt;=5,"A","M"),IF(#REF!=2,IF(#REF!&gt;=16,"A",IF(#REF!&lt;=4,"B","M")),IF(#REF!&lt;=15,"B","M"))),IF(OR(D484="SE",D484="CE"),IF(#REF!&gt;=4,IF(#REF!&gt;=6,"A","M"),IF(#REF!&gt;=2,IF(#REF!&gt;=20,"A",IF(#REF!&lt;=5,"B","M")),IF(#REF!&lt;=19,"B","M"))),IF(OR(D484="ALI",D484="AIE"),IF(#REF!&gt;=6,IF(#REF!&gt;=20,"A","M"),IF(#REF!&gt;=2,IF(#REF!&gt;=51,"A",IF(#REF!&lt;=19,"B","M")),IF(#REF!&lt;=50,"B","M")))))))</f>
        <v>0</v>
      </c>
      <c r="F484" s="86"/>
      <c r="G484" s="86" t="str">
        <f t="shared" si="17"/>
        <v/>
      </c>
      <c r="H484" s="89" t="str">
        <f>IF(G484="","",G484*#REF!)</f>
        <v/>
      </c>
      <c r="I484" s="85"/>
    </row>
    <row r="485" spans="1:9" x14ac:dyDescent="0.35">
      <c r="A485" s="85"/>
      <c r="B485" s="85"/>
      <c r="C485" s="85"/>
      <c r="E485" t="b">
        <f>IF(OR(ISBLANK(#REF!),ISBLANK(#REF!)),IF(OR(D485="ALI",D485="AIE"),"B",IF(ISBLANK(D485),"","M")),IF(D485="EE",IF(#REF!&gt;=3,IF(#REF!&gt;=5,"A","M"),IF(#REF!=2,IF(#REF!&gt;=16,"A",IF(#REF!&lt;=4,"B","M")),IF(#REF!&lt;=15,"B","M"))),IF(OR(D485="SE",D485="CE"),IF(#REF!&gt;=4,IF(#REF!&gt;=6,"A","M"),IF(#REF!&gt;=2,IF(#REF!&gt;=20,"A",IF(#REF!&lt;=5,"B","M")),IF(#REF!&lt;=19,"B","M"))),IF(OR(D485="ALI",D485="AIE"),IF(#REF!&gt;=6,IF(#REF!&gt;=20,"A","M"),IF(#REF!&gt;=2,IF(#REF!&gt;=51,"A",IF(#REF!&lt;=19,"B","M")),IF(#REF!&lt;=50,"B","M")))))))</f>
        <v>0</v>
      </c>
      <c r="F485" s="86"/>
      <c r="G485" s="86" t="str">
        <f t="shared" si="17"/>
        <v/>
      </c>
      <c r="H485" s="89" t="str">
        <f>IF(G485="","",G485*#REF!)</f>
        <v/>
      </c>
      <c r="I485" s="85"/>
    </row>
    <row r="486" spans="1:9" x14ac:dyDescent="0.35">
      <c r="A486" s="85"/>
      <c r="B486" s="85"/>
      <c r="C486" s="85"/>
      <c r="E486" t="b">
        <f>IF(OR(ISBLANK(#REF!),ISBLANK(#REF!)),IF(OR(D486="ALI",D486="AIE"),"B",IF(ISBLANK(D486),"","M")),IF(D486="EE",IF(#REF!&gt;=3,IF(#REF!&gt;=5,"A","M"),IF(#REF!=2,IF(#REF!&gt;=16,"A",IF(#REF!&lt;=4,"B","M")),IF(#REF!&lt;=15,"B","M"))),IF(OR(D486="SE",D486="CE"),IF(#REF!&gt;=4,IF(#REF!&gt;=6,"A","M"),IF(#REF!&gt;=2,IF(#REF!&gt;=20,"A",IF(#REF!&lt;=5,"B","M")),IF(#REF!&lt;=19,"B","M"))),IF(OR(D486="ALI",D486="AIE"),IF(#REF!&gt;=6,IF(#REF!&gt;=20,"A","M"),IF(#REF!&gt;=2,IF(#REF!&gt;=51,"A",IF(#REF!&lt;=19,"B","M")),IF(#REF!&lt;=50,"B","M")))))))</f>
        <v>0</v>
      </c>
      <c r="F486" s="86"/>
      <c r="G486" s="86" t="str">
        <f t="shared" si="17"/>
        <v/>
      </c>
      <c r="H486" s="89" t="str">
        <f>IF(G486="","",G486*#REF!)</f>
        <v/>
      </c>
      <c r="I486" s="85"/>
    </row>
    <row r="487" spans="1:9" x14ac:dyDescent="0.35">
      <c r="A487" s="85"/>
      <c r="B487" s="85"/>
      <c r="C487" s="85"/>
      <c r="E487" t="b">
        <f>IF(OR(ISBLANK(#REF!),ISBLANK(#REF!)),IF(OR(D487="ALI",D487="AIE"),"B",IF(ISBLANK(D487),"","M")),IF(D487="EE",IF(#REF!&gt;=3,IF(#REF!&gt;=5,"A","M"),IF(#REF!=2,IF(#REF!&gt;=16,"A",IF(#REF!&lt;=4,"B","M")),IF(#REF!&lt;=15,"B","M"))),IF(OR(D487="SE",D487="CE"),IF(#REF!&gt;=4,IF(#REF!&gt;=6,"A","M"),IF(#REF!&gt;=2,IF(#REF!&gt;=20,"A",IF(#REF!&lt;=5,"B","M")),IF(#REF!&lt;=19,"B","M"))),IF(OR(D487="ALI",D487="AIE"),IF(#REF!&gt;=6,IF(#REF!&gt;=20,"A","M"),IF(#REF!&gt;=2,IF(#REF!&gt;=51,"A",IF(#REF!&lt;=19,"B","M")),IF(#REF!&lt;=50,"B","M")))))))</f>
        <v>0</v>
      </c>
      <c r="F487" s="86"/>
      <c r="G487" s="86" t="str">
        <f t="shared" si="17"/>
        <v/>
      </c>
      <c r="H487" s="89" t="str">
        <f>IF(G487="","",G487*#REF!)</f>
        <v/>
      </c>
      <c r="I487" s="85"/>
    </row>
    <row r="488" spans="1:9" x14ac:dyDescent="0.35">
      <c r="A488" s="85"/>
      <c r="B488" s="85"/>
      <c r="C488" s="85"/>
      <c r="E488" t="b">
        <f>IF(OR(ISBLANK(#REF!),ISBLANK(#REF!)),IF(OR(D488="ALI",D488="AIE"),"B",IF(ISBLANK(D488),"","M")),IF(D488="EE",IF(#REF!&gt;=3,IF(#REF!&gt;=5,"A","M"),IF(#REF!=2,IF(#REF!&gt;=16,"A",IF(#REF!&lt;=4,"B","M")),IF(#REF!&lt;=15,"B","M"))),IF(OR(D488="SE",D488="CE"),IF(#REF!&gt;=4,IF(#REF!&gt;=6,"A","M"),IF(#REF!&gt;=2,IF(#REF!&gt;=20,"A",IF(#REF!&lt;=5,"B","M")),IF(#REF!&lt;=19,"B","M"))),IF(OR(D488="ALI",D488="AIE"),IF(#REF!&gt;=6,IF(#REF!&gt;=20,"A","M"),IF(#REF!&gt;=2,IF(#REF!&gt;=51,"A",IF(#REF!&lt;=19,"B","M")),IF(#REF!&lt;=50,"B","M")))))))</f>
        <v>0</v>
      </c>
      <c r="F488" s="86"/>
      <c r="G488" s="86" t="str">
        <f t="shared" si="17"/>
        <v/>
      </c>
      <c r="H488" s="89" t="str">
        <f>IF(G488="","",G488*#REF!)</f>
        <v/>
      </c>
      <c r="I488" s="85"/>
    </row>
    <row r="489" spans="1:9" x14ac:dyDescent="0.35">
      <c r="A489" s="85"/>
      <c r="B489" s="85"/>
      <c r="C489" s="85"/>
      <c r="E489" t="b">
        <f>IF(OR(ISBLANK(#REF!),ISBLANK(#REF!)),IF(OR(D489="ALI",D489="AIE"),"B",IF(ISBLANK(D489),"","M")),IF(D489="EE",IF(#REF!&gt;=3,IF(#REF!&gt;=5,"A","M"),IF(#REF!=2,IF(#REF!&gt;=16,"A",IF(#REF!&lt;=4,"B","M")),IF(#REF!&lt;=15,"B","M"))),IF(OR(D489="SE",D489="CE"),IF(#REF!&gt;=4,IF(#REF!&gt;=6,"A","M"),IF(#REF!&gt;=2,IF(#REF!&gt;=20,"A",IF(#REF!&lt;=5,"B","M")),IF(#REF!&lt;=19,"B","M"))),IF(OR(D489="ALI",D489="AIE"),IF(#REF!&gt;=6,IF(#REF!&gt;=20,"A","M"),IF(#REF!&gt;=2,IF(#REF!&gt;=51,"A",IF(#REF!&lt;=19,"B","M")),IF(#REF!&lt;=50,"B","M")))))))</f>
        <v>0</v>
      </c>
      <c r="F489" s="86"/>
      <c r="G489" s="86" t="str">
        <f t="shared" si="17"/>
        <v/>
      </c>
      <c r="H489" s="89" t="str">
        <f>IF(G489="","",G489*#REF!)</f>
        <v/>
      </c>
      <c r="I489" s="85"/>
    </row>
    <row r="490" spans="1:9" x14ac:dyDescent="0.35">
      <c r="A490" s="85"/>
      <c r="B490" s="85"/>
      <c r="C490" s="85"/>
      <c r="E490" t="b">
        <f>IF(OR(ISBLANK(#REF!),ISBLANK(#REF!)),IF(OR(D490="ALI",D490="AIE"),"B",IF(ISBLANK(D490),"","M")),IF(D490="EE",IF(#REF!&gt;=3,IF(#REF!&gt;=5,"A","M"),IF(#REF!=2,IF(#REF!&gt;=16,"A",IF(#REF!&lt;=4,"B","M")),IF(#REF!&lt;=15,"B","M"))),IF(OR(D490="SE",D490="CE"),IF(#REF!&gt;=4,IF(#REF!&gt;=6,"A","M"),IF(#REF!&gt;=2,IF(#REF!&gt;=20,"A",IF(#REF!&lt;=5,"B","M")),IF(#REF!&lt;=19,"B","M"))),IF(OR(D490="ALI",D490="AIE"),IF(#REF!&gt;=6,IF(#REF!&gt;=20,"A","M"),IF(#REF!&gt;=2,IF(#REF!&gt;=51,"A",IF(#REF!&lt;=19,"B","M")),IF(#REF!&lt;=50,"B","M")))))))</f>
        <v>0</v>
      </c>
      <c r="F490" s="86"/>
      <c r="G490" s="86" t="str">
        <f t="shared" si="17"/>
        <v/>
      </c>
      <c r="H490" s="89" t="str">
        <f>IF(G490="","",G490*#REF!)</f>
        <v/>
      </c>
      <c r="I490" s="85"/>
    </row>
    <row r="491" spans="1:9" x14ac:dyDescent="0.35">
      <c r="A491" s="85"/>
      <c r="B491" s="85"/>
      <c r="C491" s="85"/>
      <c r="E491" t="b">
        <f>IF(OR(ISBLANK(#REF!),ISBLANK(#REF!)),IF(OR(D491="ALI",D491="AIE"),"B",IF(ISBLANK(D491),"","M")),IF(D491="EE",IF(#REF!&gt;=3,IF(#REF!&gt;=5,"A","M"),IF(#REF!=2,IF(#REF!&gt;=16,"A",IF(#REF!&lt;=4,"B","M")),IF(#REF!&lt;=15,"B","M"))),IF(OR(D491="SE",D491="CE"),IF(#REF!&gt;=4,IF(#REF!&gt;=6,"A","M"),IF(#REF!&gt;=2,IF(#REF!&gt;=20,"A",IF(#REF!&lt;=5,"B","M")),IF(#REF!&lt;=19,"B","M"))),IF(OR(D491="ALI",D491="AIE"),IF(#REF!&gt;=6,IF(#REF!&gt;=20,"A","M"),IF(#REF!&gt;=2,IF(#REF!&gt;=51,"A",IF(#REF!&lt;=19,"B","M")),IF(#REF!&lt;=50,"B","M")))))))</f>
        <v>0</v>
      </c>
      <c r="F491" s="86"/>
      <c r="G491" s="86" t="str">
        <f t="shared" si="17"/>
        <v/>
      </c>
      <c r="H491" s="89" t="str">
        <f>IF(G491="","",G491*#REF!)</f>
        <v/>
      </c>
      <c r="I491" s="85"/>
    </row>
    <row r="492" spans="1:9" x14ac:dyDescent="0.35">
      <c r="A492" s="85"/>
      <c r="B492" s="85"/>
      <c r="C492" s="85"/>
      <c r="E492" t="b">
        <f>IF(OR(ISBLANK(#REF!),ISBLANK(#REF!)),IF(OR(D492="ALI",D492="AIE"),"B",IF(ISBLANK(D492),"","M")),IF(D492="EE",IF(#REF!&gt;=3,IF(#REF!&gt;=5,"A","M"),IF(#REF!=2,IF(#REF!&gt;=16,"A",IF(#REF!&lt;=4,"B","M")),IF(#REF!&lt;=15,"B","M"))),IF(OR(D492="SE",D492="CE"),IF(#REF!&gt;=4,IF(#REF!&gt;=6,"A","M"),IF(#REF!&gt;=2,IF(#REF!&gt;=20,"A",IF(#REF!&lt;=5,"B","M")),IF(#REF!&lt;=19,"B","M"))),IF(OR(D492="ALI",D492="AIE"),IF(#REF!&gt;=6,IF(#REF!&gt;=20,"A","M"),IF(#REF!&gt;=2,IF(#REF!&gt;=51,"A",IF(#REF!&lt;=19,"B","M")),IF(#REF!&lt;=50,"B","M")))))))</f>
        <v>0</v>
      </c>
      <c r="F492" s="86"/>
      <c r="G492" s="86" t="str">
        <f t="shared" si="17"/>
        <v/>
      </c>
      <c r="H492" s="89" t="str">
        <f>IF(G492="","",G492*#REF!)</f>
        <v/>
      </c>
      <c r="I492" s="85"/>
    </row>
    <row r="493" spans="1:9" x14ac:dyDescent="0.35">
      <c r="A493" s="85"/>
      <c r="B493" s="85"/>
      <c r="C493" s="85"/>
      <c r="E493" t="b">
        <f>IF(OR(ISBLANK(#REF!),ISBLANK(#REF!)),IF(OR(D493="ALI",D493="AIE"),"B",IF(ISBLANK(D493),"","M")),IF(D493="EE",IF(#REF!&gt;=3,IF(#REF!&gt;=5,"A","M"),IF(#REF!=2,IF(#REF!&gt;=16,"A",IF(#REF!&lt;=4,"B","M")),IF(#REF!&lt;=15,"B","M"))),IF(OR(D493="SE",D493="CE"),IF(#REF!&gt;=4,IF(#REF!&gt;=6,"A","M"),IF(#REF!&gt;=2,IF(#REF!&gt;=20,"A",IF(#REF!&lt;=5,"B","M")),IF(#REF!&lt;=19,"B","M"))),IF(OR(D493="ALI",D493="AIE"),IF(#REF!&gt;=6,IF(#REF!&gt;=20,"A","M"),IF(#REF!&gt;=2,IF(#REF!&gt;=51,"A",IF(#REF!&lt;=19,"B","M")),IF(#REF!&lt;=50,"B","M")))))))</f>
        <v>0</v>
      </c>
      <c r="F493" s="86"/>
      <c r="G493" s="86" t="str">
        <f t="shared" si="17"/>
        <v/>
      </c>
      <c r="H493" s="89" t="str">
        <f>IF(G493="","",G493*#REF!)</f>
        <v/>
      </c>
      <c r="I493" s="85"/>
    </row>
    <row r="494" spans="1:9" x14ac:dyDescent="0.35">
      <c r="A494" s="85"/>
      <c r="B494" s="85"/>
      <c r="C494" s="85"/>
      <c r="E494" t="b">
        <f>IF(OR(ISBLANK(#REF!),ISBLANK(#REF!)),IF(OR(D494="ALI",D494="AIE"),"B",IF(ISBLANK(D494),"","M")),IF(D494="EE",IF(#REF!&gt;=3,IF(#REF!&gt;=5,"A","M"),IF(#REF!=2,IF(#REF!&gt;=16,"A",IF(#REF!&lt;=4,"B","M")),IF(#REF!&lt;=15,"B","M"))),IF(OR(D494="SE",D494="CE"),IF(#REF!&gt;=4,IF(#REF!&gt;=6,"A","M"),IF(#REF!&gt;=2,IF(#REF!&gt;=20,"A",IF(#REF!&lt;=5,"B","M")),IF(#REF!&lt;=19,"B","M"))),IF(OR(D494="ALI",D494="AIE"),IF(#REF!&gt;=6,IF(#REF!&gt;=20,"A","M"),IF(#REF!&gt;=2,IF(#REF!&gt;=51,"A",IF(#REF!&lt;=19,"B","M")),IF(#REF!&lt;=50,"B","M")))))))</f>
        <v>0</v>
      </c>
      <c r="F494" s="86"/>
      <c r="G494" s="86" t="str">
        <f t="shared" si="17"/>
        <v/>
      </c>
      <c r="H494" s="89" t="str">
        <f>IF(G494="","",G494*#REF!)</f>
        <v/>
      </c>
      <c r="I494" s="85"/>
    </row>
    <row r="495" spans="1:9" x14ac:dyDescent="0.35">
      <c r="A495" s="85"/>
      <c r="B495" s="85"/>
      <c r="C495" s="85"/>
      <c r="E495" t="b">
        <f>IF(OR(ISBLANK(#REF!),ISBLANK(#REF!)),IF(OR(D495="ALI",D495="AIE"),"B",IF(ISBLANK(D495),"","M")),IF(D495="EE",IF(#REF!&gt;=3,IF(#REF!&gt;=5,"A","M"),IF(#REF!=2,IF(#REF!&gt;=16,"A",IF(#REF!&lt;=4,"B","M")),IF(#REF!&lt;=15,"B","M"))),IF(OR(D495="SE",D495="CE"),IF(#REF!&gt;=4,IF(#REF!&gt;=6,"A","M"),IF(#REF!&gt;=2,IF(#REF!&gt;=20,"A",IF(#REF!&lt;=5,"B","M")),IF(#REF!&lt;=19,"B","M"))),IF(OR(D495="ALI",D495="AIE"),IF(#REF!&gt;=6,IF(#REF!&gt;=20,"A","M"),IF(#REF!&gt;=2,IF(#REF!&gt;=51,"A",IF(#REF!&lt;=19,"B","M")),IF(#REF!&lt;=50,"B","M")))))))</f>
        <v>0</v>
      </c>
      <c r="F495" s="86"/>
      <c r="G495" s="86" t="str">
        <f t="shared" si="17"/>
        <v/>
      </c>
      <c r="H495" s="89" t="str">
        <f>IF(G495="","",G495*#REF!)</f>
        <v/>
      </c>
      <c r="I495" s="85"/>
    </row>
    <row r="496" spans="1:9" x14ac:dyDescent="0.35">
      <c r="A496" s="85"/>
      <c r="B496" s="85"/>
      <c r="C496" s="85"/>
      <c r="E496" t="b">
        <f>IF(OR(ISBLANK(#REF!),ISBLANK(#REF!)),IF(OR(D496="ALI",D496="AIE"),"B",IF(ISBLANK(D496),"","M")),IF(D496="EE",IF(#REF!&gt;=3,IF(#REF!&gt;=5,"A","M"),IF(#REF!=2,IF(#REF!&gt;=16,"A",IF(#REF!&lt;=4,"B","M")),IF(#REF!&lt;=15,"B","M"))),IF(OR(D496="SE",D496="CE"),IF(#REF!&gt;=4,IF(#REF!&gt;=6,"A","M"),IF(#REF!&gt;=2,IF(#REF!&gt;=20,"A",IF(#REF!&lt;=5,"B","M")),IF(#REF!&lt;=19,"B","M"))),IF(OR(D496="ALI",D496="AIE"),IF(#REF!&gt;=6,IF(#REF!&gt;=20,"A","M"),IF(#REF!&gt;=2,IF(#REF!&gt;=51,"A",IF(#REF!&lt;=19,"B","M")),IF(#REF!&lt;=50,"B","M")))))))</f>
        <v>0</v>
      </c>
      <c r="F496" s="86"/>
      <c r="G496" s="86" t="str">
        <f t="shared" si="17"/>
        <v/>
      </c>
      <c r="H496" s="89" t="str">
        <f>IF(G496="","",G496*#REF!)</f>
        <v/>
      </c>
      <c r="I496" s="85"/>
    </row>
    <row r="497" spans="1:9" x14ac:dyDescent="0.35">
      <c r="A497" s="85"/>
      <c r="B497" s="85"/>
      <c r="C497" s="85"/>
      <c r="E497" t="b">
        <f>IF(OR(ISBLANK(#REF!),ISBLANK(#REF!)),IF(OR(D497="ALI",D497="AIE"),"B",IF(ISBLANK(D497),"","M")),IF(D497="EE",IF(#REF!&gt;=3,IF(#REF!&gt;=5,"A","M"),IF(#REF!=2,IF(#REF!&gt;=16,"A",IF(#REF!&lt;=4,"B","M")),IF(#REF!&lt;=15,"B","M"))),IF(OR(D497="SE",D497="CE"),IF(#REF!&gt;=4,IF(#REF!&gt;=6,"A","M"),IF(#REF!&gt;=2,IF(#REF!&gt;=20,"A",IF(#REF!&lt;=5,"B","M")),IF(#REF!&lt;=19,"B","M"))),IF(OR(D497="ALI",D497="AIE"),IF(#REF!&gt;=6,IF(#REF!&gt;=20,"A","M"),IF(#REF!&gt;=2,IF(#REF!&gt;=51,"A",IF(#REF!&lt;=19,"B","M")),IF(#REF!&lt;=50,"B","M")))))))</f>
        <v>0</v>
      </c>
      <c r="F497" s="86"/>
      <c r="G497" s="86" t="str">
        <f t="shared" si="17"/>
        <v/>
      </c>
      <c r="H497" s="89" t="str">
        <f>IF(G497="","",G497*#REF!)</f>
        <v/>
      </c>
      <c r="I497" s="85"/>
    </row>
    <row r="498" spans="1:9" x14ac:dyDescent="0.35">
      <c r="A498" s="85"/>
      <c r="B498" s="85"/>
      <c r="C498" s="85"/>
      <c r="E498" t="b">
        <f>IF(OR(ISBLANK(#REF!),ISBLANK(#REF!)),IF(OR(D498="ALI",D498="AIE"),"B",IF(ISBLANK(D498),"","M")),IF(D498="EE",IF(#REF!&gt;=3,IF(#REF!&gt;=5,"A","M"),IF(#REF!=2,IF(#REF!&gt;=16,"A",IF(#REF!&lt;=4,"B","M")),IF(#REF!&lt;=15,"B","M"))),IF(OR(D498="SE",D498="CE"),IF(#REF!&gt;=4,IF(#REF!&gt;=6,"A","M"),IF(#REF!&gt;=2,IF(#REF!&gt;=20,"A",IF(#REF!&lt;=5,"B","M")),IF(#REF!&lt;=19,"B","M"))),IF(OR(D498="ALI",D498="AIE"),IF(#REF!&gt;=6,IF(#REF!&gt;=20,"A","M"),IF(#REF!&gt;=2,IF(#REF!&gt;=51,"A",IF(#REF!&lt;=19,"B","M")),IF(#REF!&lt;=50,"B","M")))))))</f>
        <v>0</v>
      </c>
      <c r="F498" s="86"/>
      <c r="G498" s="86" t="str">
        <f t="shared" si="17"/>
        <v/>
      </c>
      <c r="H498" s="89" t="str">
        <f>IF(G498="","",G498*#REF!)</f>
        <v/>
      </c>
      <c r="I498" s="85"/>
    </row>
    <row r="499" spans="1:9" x14ac:dyDescent="0.35">
      <c r="A499" s="85"/>
      <c r="B499" s="85"/>
      <c r="C499" s="85"/>
      <c r="E499" t="b">
        <f>IF(OR(ISBLANK(#REF!),ISBLANK(#REF!)),IF(OR(D499="ALI",D499="AIE"),"B",IF(ISBLANK(D499),"","M")),IF(D499="EE",IF(#REF!&gt;=3,IF(#REF!&gt;=5,"A","M"),IF(#REF!=2,IF(#REF!&gt;=16,"A",IF(#REF!&lt;=4,"B","M")),IF(#REF!&lt;=15,"B","M"))),IF(OR(D499="SE",D499="CE"),IF(#REF!&gt;=4,IF(#REF!&gt;=6,"A","M"),IF(#REF!&gt;=2,IF(#REF!&gt;=20,"A",IF(#REF!&lt;=5,"B","M")),IF(#REF!&lt;=19,"B","M"))),IF(OR(D499="ALI",D499="AIE"),IF(#REF!&gt;=6,IF(#REF!&gt;=20,"A","M"),IF(#REF!&gt;=2,IF(#REF!&gt;=51,"A",IF(#REF!&lt;=19,"B","M")),IF(#REF!&lt;=50,"B","M")))))))</f>
        <v>0</v>
      </c>
      <c r="F499" s="86"/>
      <c r="G499" s="86" t="str">
        <f t="shared" si="17"/>
        <v/>
      </c>
      <c r="H499" s="89" t="str">
        <f>IF(G499="","",G499*#REF!)</f>
        <v/>
      </c>
      <c r="I499" s="85"/>
    </row>
    <row r="500" spans="1:9" x14ac:dyDescent="0.35">
      <c r="A500" s="85"/>
      <c r="B500" s="85"/>
      <c r="C500" s="85"/>
      <c r="E500" t="b">
        <f>IF(OR(ISBLANK(#REF!),ISBLANK(#REF!)),IF(OR(D500="ALI",D500="AIE"),"B",IF(ISBLANK(D500),"","M")),IF(D500="EE",IF(#REF!&gt;=3,IF(#REF!&gt;=5,"A","M"),IF(#REF!=2,IF(#REF!&gt;=16,"A",IF(#REF!&lt;=4,"B","M")),IF(#REF!&lt;=15,"B","M"))),IF(OR(D500="SE",D500="CE"),IF(#REF!&gt;=4,IF(#REF!&gt;=6,"A","M"),IF(#REF!&gt;=2,IF(#REF!&gt;=20,"A",IF(#REF!&lt;=5,"B","M")),IF(#REF!&lt;=19,"B","M"))),IF(OR(D500="ALI",D500="AIE"),IF(#REF!&gt;=6,IF(#REF!&gt;=20,"A","M"),IF(#REF!&gt;=2,IF(#REF!&gt;=51,"A",IF(#REF!&lt;=19,"B","M")),IF(#REF!&lt;=50,"B","M")))))))</f>
        <v>0</v>
      </c>
      <c r="F500" s="86"/>
      <c r="G500" s="86" t="str">
        <f t="shared" si="17"/>
        <v/>
      </c>
      <c r="H500" s="89" t="str">
        <f>IF(G500="","",G500*#REF!)</f>
        <v/>
      </c>
      <c r="I500" s="85"/>
    </row>
    <row r="501" spans="1:9" x14ac:dyDescent="0.35">
      <c r="A501" s="85"/>
      <c r="B501" s="85"/>
      <c r="C501" s="85"/>
      <c r="E501" t="b">
        <f>IF(OR(ISBLANK(#REF!),ISBLANK(#REF!)),IF(OR(D501="ALI",D501="AIE"),"B",IF(ISBLANK(D501),"","M")),IF(D501="EE",IF(#REF!&gt;=3,IF(#REF!&gt;=5,"A","M"),IF(#REF!=2,IF(#REF!&gt;=16,"A",IF(#REF!&lt;=4,"B","M")),IF(#REF!&lt;=15,"B","M"))),IF(OR(D501="SE",D501="CE"),IF(#REF!&gt;=4,IF(#REF!&gt;=6,"A","M"),IF(#REF!&gt;=2,IF(#REF!&gt;=20,"A",IF(#REF!&lt;=5,"B","M")),IF(#REF!&lt;=19,"B","M"))),IF(OR(D501="ALI",D501="AIE"),IF(#REF!&gt;=6,IF(#REF!&gt;=20,"A","M"),IF(#REF!&gt;=2,IF(#REF!&gt;=51,"A",IF(#REF!&lt;=19,"B","M")),IF(#REF!&lt;=50,"B","M")))))))</f>
        <v>0</v>
      </c>
      <c r="F501" s="86"/>
      <c r="G501" s="86" t="str">
        <f t="shared" si="17"/>
        <v/>
      </c>
      <c r="H501" s="89" t="str">
        <f>IF(G501="","",G501*#REF!)</f>
        <v/>
      </c>
      <c r="I501" s="85"/>
    </row>
    <row r="502" spans="1:9" x14ac:dyDescent="0.35">
      <c r="A502" s="85"/>
      <c r="B502" s="85"/>
      <c r="C502" s="85"/>
      <c r="E502" t="b">
        <f>IF(OR(ISBLANK(#REF!),ISBLANK(#REF!)),IF(OR(D502="ALI",D502="AIE"),"B",IF(ISBLANK(D502),"","M")),IF(D502="EE",IF(#REF!&gt;=3,IF(#REF!&gt;=5,"A","M"),IF(#REF!=2,IF(#REF!&gt;=16,"A",IF(#REF!&lt;=4,"B","M")),IF(#REF!&lt;=15,"B","M"))),IF(OR(D502="SE",D502="CE"),IF(#REF!&gt;=4,IF(#REF!&gt;=6,"A","M"),IF(#REF!&gt;=2,IF(#REF!&gt;=20,"A",IF(#REF!&lt;=5,"B","M")),IF(#REF!&lt;=19,"B","M"))),IF(OR(D502="ALI",D502="AIE"),IF(#REF!&gt;=6,IF(#REF!&gt;=20,"A","M"),IF(#REF!&gt;=2,IF(#REF!&gt;=51,"A",IF(#REF!&lt;=19,"B","M")),IF(#REF!&lt;=50,"B","M")))))))</f>
        <v>0</v>
      </c>
      <c r="F502" s="86"/>
      <c r="G502" s="86" t="str">
        <f t="shared" si="17"/>
        <v/>
      </c>
      <c r="H502" s="89" t="str">
        <f>IF(G502="","",G502*#REF!)</f>
        <v/>
      </c>
      <c r="I502" s="85"/>
    </row>
    <row r="503" spans="1:9" x14ac:dyDescent="0.35">
      <c r="A503" s="85"/>
      <c r="B503" s="85"/>
      <c r="C503" s="85"/>
      <c r="E503" t="b">
        <f>IF(OR(ISBLANK(#REF!),ISBLANK(#REF!)),IF(OR(D503="ALI",D503="AIE"),"B",IF(ISBLANK(D503),"","M")),IF(D503="EE",IF(#REF!&gt;=3,IF(#REF!&gt;=5,"A","M"),IF(#REF!=2,IF(#REF!&gt;=16,"A",IF(#REF!&lt;=4,"B","M")),IF(#REF!&lt;=15,"B","M"))),IF(OR(D503="SE",D503="CE"),IF(#REF!&gt;=4,IF(#REF!&gt;=6,"A","M"),IF(#REF!&gt;=2,IF(#REF!&gt;=20,"A",IF(#REF!&lt;=5,"B","M")),IF(#REF!&lt;=19,"B","M"))),IF(OR(D503="ALI",D503="AIE"),IF(#REF!&gt;=6,IF(#REF!&gt;=20,"A","M"),IF(#REF!&gt;=2,IF(#REF!&gt;=51,"A",IF(#REF!&lt;=19,"B","M")),IF(#REF!&lt;=50,"B","M")))))))</f>
        <v>0</v>
      </c>
      <c r="F503" s="86"/>
      <c r="G503" s="86" t="str">
        <f t="shared" si="17"/>
        <v/>
      </c>
      <c r="H503" s="89" t="str">
        <f>IF(G503="","",G503*#REF!)</f>
        <v/>
      </c>
      <c r="I503" s="85"/>
    </row>
    <row r="504" spans="1:9" x14ac:dyDescent="0.35">
      <c r="A504" s="85"/>
      <c r="B504" s="85"/>
      <c r="C504" s="85"/>
      <c r="E504" t="b">
        <f>IF(OR(ISBLANK(#REF!),ISBLANK(#REF!)),IF(OR(D504="ALI",D504="AIE"),"B",IF(ISBLANK(D504),"","M")),IF(D504="EE",IF(#REF!&gt;=3,IF(#REF!&gt;=5,"A","M"),IF(#REF!=2,IF(#REF!&gt;=16,"A",IF(#REF!&lt;=4,"B","M")),IF(#REF!&lt;=15,"B","M"))),IF(OR(D504="SE",D504="CE"),IF(#REF!&gt;=4,IF(#REF!&gt;=6,"A","M"),IF(#REF!&gt;=2,IF(#REF!&gt;=20,"A",IF(#REF!&lt;=5,"B","M")),IF(#REF!&lt;=19,"B","M"))),IF(OR(D504="ALI",D504="AIE"),IF(#REF!&gt;=6,IF(#REF!&gt;=20,"A","M"),IF(#REF!&gt;=2,IF(#REF!&gt;=51,"A",IF(#REF!&lt;=19,"B","M")),IF(#REF!&lt;=50,"B","M")))))))</f>
        <v>0</v>
      </c>
      <c r="F504" s="86"/>
      <c r="G504" s="86" t="str">
        <f t="shared" si="17"/>
        <v/>
      </c>
      <c r="H504" s="89" t="str">
        <f>IF(G504="","",G504*#REF!)</f>
        <v/>
      </c>
      <c r="I504" s="85"/>
    </row>
    <row r="505" spans="1:9" x14ac:dyDescent="0.35">
      <c r="A505" s="85"/>
      <c r="B505" s="85"/>
      <c r="C505" s="85"/>
      <c r="E505" t="b">
        <f>IF(OR(ISBLANK(#REF!),ISBLANK(#REF!)),IF(OR(D505="ALI",D505="AIE"),"B",IF(ISBLANK(D505),"","M")),IF(D505="EE",IF(#REF!&gt;=3,IF(#REF!&gt;=5,"A","M"),IF(#REF!=2,IF(#REF!&gt;=16,"A",IF(#REF!&lt;=4,"B","M")),IF(#REF!&lt;=15,"B","M"))),IF(OR(D505="SE",D505="CE"),IF(#REF!&gt;=4,IF(#REF!&gt;=6,"A","M"),IF(#REF!&gt;=2,IF(#REF!&gt;=20,"A",IF(#REF!&lt;=5,"B","M")),IF(#REF!&lt;=19,"B","M"))),IF(OR(D505="ALI",D505="AIE"),IF(#REF!&gt;=6,IF(#REF!&gt;=20,"A","M"),IF(#REF!&gt;=2,IF(#REF!&gt;=51,"A",IF(#REF!&lt;=19,"B","M")),IF(#REF!&lt;=50,"B","M")))))))</f>
        <v>0</v>
      </c>
      <c r="F505" s="86"/>
      <c r="G505" s="86" t="str">
        <f t="shared" si="17"/>
        <v/>
      </c>
      <c r="H505" s="89" t="str">
        <f>IF(G505="","",G505*#REF!)</f>
        <v/>
      </c>
      <c r="I505" s="85"/>
    </row>
    <row r="506" spans="1:9" x14ac:dyDescent="0.35">
      <c r="A506" s="85"/>
      <c r="B506" s="85"/>
      <c r="C506" s="85"/>
      <c r="E506" t="b">
        <f>IF(OR(ISBLANK(#REF!),ISBLANK(#REF!)),IF(OR(D506="ALI",D506="AIE"),"B",IF(ISBLANK(D506),"","M")),IF(D506="EE",IF(#REF!&gt;=3,IF(#REF!&gt;=5,"A","M"),IF(#REF!=2,IF(#REF!&gt;=16,"A",IF(#REF!&lt;=4,"B","M")),IF(#REF!&lt;=15,"B","M"))),IF(OR(D506="SE",D506="CE"),IF(#REF!&gt;=4,IF(#REF!&gt;=6,"A","M"),IF(#REF!&gt;=2,IF(#REF!&gt;=20,"A",IF(#REF!&lt;=5,"B","M")),IF(#REF!&lt;=19,"B","M"))),IF(OR(D506="ALI",D506="AIE"),IF(#REF!&gt;=6,IF(#REF!&gt;=20,"A","M"),IF(#REF!&gt;=2,IF(#REF!&gt;=51,"A",IF(#REF!&lt;=19,"B","M")),IF(#REF!&lt;=50,"B","M")))))))</f>
        <v>0</v>
      </c>
      <c r="F506" s="86"/>
      <c r="G506" s="86" t="str">
        <f t="shared" si="17"/>
        <v/>
      </c>
      <c r="H506" s="89" t="str">
        <f>IF(G506="","",G506*#REF!)</f>
        <v/>
      </c>
      <c r="I506" s="85"/>
    </row>
    <row r="507" spans="1:9" x14ac:dyDescent="0.35">
      <c r="A507" s="85"/>
      <c r="B507" s="85"/>
      <c r="C507" s="85"/>
      <c r="E507" t="b">
        <f>IF(OR(ISBLANK(#REF!),ISBLANK(#REF!)),IF(OR(D507="ALI",D507="AIE"),"B",IF(ISBLANK(D507),"","M")),IF(D507="EE",IF(#REF!&gt;=3,IF(#REF!&gt;=5,"A","M"),IF(#REF!=2,IF(#REF!&gt;=16,"A",IF(#REF!&lt;=4,"B","M")),IF(#REF!&lt;=15,"B","M"))),IF(OR(D507="SE",D507="CE"),IF(#REF!&gt;=4,IF(#REF!&gt;=6,"A","M"),IF(#REF!&gt;=2,IF(#REF!&gt;=20,"A",IF(#REF!&lt;=5,"B","M")),IF(#REF!&lt;=19,"B","M"))),IF(OR(D507="ALI",D507="AIE"),IF(#REF!&gt;=6,IF(#REF!&gt;=20,"A","M"),IF(#REF!&gt;=2,IF(#REF!&gt;=51,"A",IF(#REF!&lt;=19,"B","M")),IF(#REF!&lt;=50,"B","M")))))))</f>
        <v>0</v>
      </c>
      <c r="F507" s="86"/>
      <c r="G507" s="86" t="str">
        <f t="shared" si="17"/>
        <v/>
      </c>
      <c r="H507" s="89" t="str">
        <f>IF(G507="","",G507*#REF!)</f>
        <v/>
      </c>
      <c r="I507" s="85"/>
    </row>
    <row r="508" spans="1:9" x14ac:dyDescent="0.35">
      <c r="A508" s="85"/>
      <c r="B508" s="85"/>
      <c r="C508" s="85"/>
      <c r="E508" t="b">
        <f>IF(OR(ISBLANK(#REF!),ISBLANK(#REF!)),IF(OR(D508="ALI",D508="AIE"),"B",IF(ISBLANK(D508),"","M")),IF(D508="EE",IF(#REF!&gt;=3,IF(#REF!&gt;=5,"A","M"),IF(#REF!=2,IF(#REF!&gt;=16,"A",IF(#REF!&lt;=4,"B","M")),IF(#REF!&lt;=15,"B","M"))),IF(OR(D508="SE",D508="CE"),IF(#REF!&gt;=4,IF(#REF!&gt;=6,"A","M"),IF(#REF!&gt;=2,IF(#REF!&gt;=20,"A",IF(#REF!&lt;=5,"B","M")),IF(#REF!&lt;=19,"B","M"))),IF(OR(D508="ALI",D508="AIE"),IF(#REF!&gt;=6,IF(#REF!&gt;=20,"A","M"),IF(#REF!&gt;=2,IF(#REF!&gt;=51,"A",IF(#REF!&lt;=19,"B","M")),IF(#REF!&lt;=50,"B","M")))))))</f>
        <v>0</v>
      </c>
      <c r="F508" s="86"/>
      <c r="G508" s="86" t="str">
        <f t="shared" si="17"/>
        <v/>
      </c>
      <c r="H508" s="89" t="str">
        <f>IF(G508="","",G508*#REF!)</f>
        <v/>
      </c>
      <c r="I508" s="85"/>
    </row>
    <row r="509" spans="1:9" x14ac:dyDescent="0.35">
      <c r="A509" s="85"/>
      <c r="B509" s="85"/>
      <c r="C509" s="85"/>
      <c r="E509" t="b">
        <f>IF(OR(ISBLANK(#REF!),ISBLANK(#REF!)),IF(OR(D509="ALI",D509="AIE"),"B",IF(ISBLANK(D509),"","M")),IF(D509="EE",IF(#REF!&gt;=3,IF(#REF!&gt;=5,"A","M"),IF(#REF!=2,IF(#REF!&gt;=16,"A",IF(#REF!&lt;=4,"B","M")),IF(#REF!&lt;=15,"B","M"))),IF(OR(D509="SE",D509="CE"),IF(#REF!&gt;=4,IF(#REF!&gt;=6,"A","M"),IF(#REF!&gt;=2,IF(#REF!&gt;=20,"A",IF(#REF!&lt;=5,"B","M")),IF(#REF!&lt;=19,"B","M"))),IF(OR(D509="ALI",D509="AIE"),IF(#REF!&gt;=6,IF(#REF!&gt;=20,"A","M"),IF(#REF!&gt;=2,IF(#REF!&gt;=51,"A",IF(#REF!&lt;=19,"B","M")),IF(#REF!&lt;=50,"B","M")))))))</f>
        <v>0</v>
      </c>
      <c r="F509" s="86"/>
      <c r="G509" s="86" t="str">
        <f t="shared" si="17"/>
        <v/>
      </c>
      <c r="H509" s="89" t="str">
        <f>IF(G509="","",G509*#REF!)</f>
        <v/>
      </c>
      <c r="I509" s="85"/>
    </row>
    <row r="510" spans="1:9" x14ac:dyDescent="0.35">
      <c r="A510" s="85"/>
      <c r="B510" s="85"/>
      <c r="C510" s="85"/>
      <c r="E510" t="b">
        <f>IF(OR(ISBLANK(#REF!),ISBLANK(#REF!)),IF(OR(D510="ALI",D510="AIE"),"B",IF(ISBLANK(D510),"","M")),IF(D510="EE",IF(#REF!&gt;=3,IF(#REF!&gt;=5,"A","M"),IF(#REF!=2,IF(#REF!&gt;=16,"A",IF(#REF!&lt;=4,"B","M")),IF(#REF!&lt;=15,"B","M"))),IF(OR(D510="SE",D510="CE"),IF(#REF!&gt;=4,IF(#REF!&gt;=6,"A","M"),IF(#REF!&gt;=2,IF(#REF!&gt;=20,"A",IF(#REF!&lt;=5,"B","M")),IF(#REF!&lt;=19,"B","M"))),IF(OR(D510="ALI",D510="AIE"),IF(#REF!&gt;=6,IF(#REF!&gt;=20,"A","M"),IF(#REF!&gt;=2,IF(#REF!&gt;=51,"A",IF(#REF!&lt;=19,"B","M")),IF(#REF!&lt;=50,"B","M")))))))</f>
        <v>0</v>
      </c>
      <c r="F510" s="86"/>
      <c r="G510" s="86" t="str">
        <f t="shared" si="17"/>
        <v/>
      </c>
      <c r="H510" s="89" t="str">
        <f>IF(G510="","",G510*#REF!)</f>
        <v/>
      </c>
      <c r="I510" s="85"/>
    </row>
    <row r="511" spans="1:9" x14ac:dyDescent="0.35">
      <c r="A511" s="85"/>
      <c r="B511" s="85"/>
      <c r="C511" s="85"/>
      <c r="E511" t="b">
        <f>IF(OR(ISBLANK(#REF!),ISBLANK(#REF!)),IF(OR(D511="ALI",D511="AIE"),"B",IF(ISBLANK(D511),"","M")),IF(D511="EE",IF(#REF!&gt;=3,IF(#REF!&gt;=5,"A","M"),IF(#REF!=2,IF(#REF!&gt;=16,"A",IF(#REF!&lt;=4,"B","M")),IF(#REF!&lt;=15,"B","M"))),IF(OR(D511="SE",D511="CE"),IF(#REF!&gt;=4,IF(#REF!&gt;=6,"A","M"),IF(#REF!&gt;=2,IF(#REF!&gt;=20,"A",IF(#REF!&lt;=5,"B","M")),IF(#REF!&lt;=19,"B","M"))),IF(OR(D511="ALI",D511="AIE"),IF(#REF!&gt;=6,IF(#REF!&gt;=20,"A","M"),IF(#REF!&gt;=2,IF(#REF!&gt;=51,"A",IF(#REF!&lt;=19,"B","M")),IF(#REF!&lt;=50,"B","M")))))))</f>
        <v>0</v>
      </c>
      <c r="F511" s="86"/>
      <c r="G511" s="86" t="str">
        <f t="shared" si="17"/>
        <v/>
      </c>
      <c r="H511" s="89" t="str">
        <f>IF(G511="","",G511*#REF!)</f>
        <v/>
      </c>
      <c r="I511" s="85"/>
    </row>
    <row r="512" spans="1:9" x14ac:dyDescent="0.35">
      <c r="A512" s="85"/>
      <c r="B512" s="85"/>
      <c r="C512" s="85"/>
      <c r="F512" s="86"/>
      <c r="G512" s="86"/>
      <c r="I512" s="85"/>
    </row>
    <row r="513" spans="1:9" x14ac:dyDescent="0.35">
      <c r="A513" s="85"/>
      <c r="B513" s="85"/>
      <c r="C513" s="85"/>
      <c r="F513" s="86"/>
      <c r="G513" s="86"/>
      <c r="I513" s="85"/>
    </row>
    <row r="514" spans="1:9" x14ac:dyDescent="0.35">
      <c r="A514" s="85"/>
      <c r="B514" s="85"/>
      <c r="C514" s="85"/>
      <c r="F514" s="86"/>
      <c r="G514" s="86"/>
      <c r="I514" s="85"/>
    </row>
    <row r="515" spans="1:9" x14ac:dyDescent="0.35">
      <c r="A515" s="85"/>
      <c r="B515" s="85"/>
      <c r="C515" s="85"/>
      <c r="F515" s="86"/>
      <c r="G515" s="86"/>
      <c r="I515" s="85"/>
    </row>
    <row r="516" spans="1:9" x14ac:dyDescent="0.35">
      <c r="A516" s="85"/>
      <c r="B516" s="85"/>
      <c r="C516" s="85"/>
      <c r="F516" s="86"/>
      <c r="G516" s="86"/>
      <c r="I516" s="85"/>
    </row>
    <row r="517" spans="1:9" x14ac:dyDescent="0.35">
      <c r="A517" s="85"/>
      <c r="B517" s="85"/>
      <c r="C517" s="85"/>
      <c r="F517" s="86"/>
      <c r="G517" s="86"/>
      <c r="I517" s="85"/>
    </row>
  </sheetData>
  <sheetProtection password="818F" sheet="1"/>
  <mergeCells count="5">
    <mergeCell ref="G3:H3"/>
    <mergeCell ref="A4:E4"/>
    <mergeCell ref="F4:I4"/>
    <mergeCell ref="A5:D5"/>
    <mergeCell ref="F5:I5"/>
  </mergeCells>
  <dataValidations count="5">
    <dataValidation type="textLength" allowBlank="1" showInputMessage="1" showErrorMessage="1" errorTitle="Tamanho máximo da Descrição " error="A descrição deve ter no máximo 128 caracteres." promptTitle="Item identificado e contado" prompt="Descreva como Grupo de Dados, a entidade do dominio de negócio em sistematização ou interligado._x000a_Descreva como Processo Elementar, a operação básica (Incluir, Alterar, Excluir, Consultar, Listar....) a ser executada pelo sistema ou usuário._x000a_" sqref="A7:A10" xr:uid="{00000000-0002-0000-0D00-000000000000}">
      <formula1>1</formula1>
      <formula2>128</formula2>
    </dataValidation>
    <dataValidation type="textLength" allowBlank="1" showInputMessage="1" showErrorMessage="1" errorTitle="Descrição " error="Informe texto até 1024" promptTitle="Grupo Dados / Processo Elementar" prompt="Descreva como Grupo de Dados, a entidade do dominio de negócio em sistematização ou interligado._x000a_Descreva como Processo Elementar, a operação básica (Incluir, Alterar, Excluir, Consultar, Listar....) a ser executada pelo sistema ou usuário." sqref="A11:A511" xr:uid="{00000000-0002-0000-0D00-000001000000}">
      <formula1>1</formula1>
      <formula2>1024</formula2>
    </dataValidation>
    <dataValidation type="list" allowBlank="1" showInputMessage="1" showErrorMessage="1" errorTitle="Tipo Inválido" error="Selecione o tipo conforme a Lista. Caso seja necessário informar Não se Aplica, informe a Iplanrio/DSI." promptTitle="Grupo Dados / Processo Elementar" prompt="Grupo de Dados ou informações de controle (ALI, AIE) ou Processo elementar (EE, CE, SE) conforme definido no MAnual CPM 4.3.1 ou superior do IFPUG." sqref="D7:D511" xr:uid="{00000000-0002-0000-0D00-000002000000}">
      <formula1>tipofuncao</formula1>
      <formula2>0</formula2>
    </dataValidation>
    <dataValidation type="list" allowBlank="1" showInputMessage="1" showErrorMessage="1" errorTitle="Tipo Inválido" error="Informe conforme lista." promptTitle="Tipo de Manutenção Não Funcional" prompt="Informe o tipo conforme descrito no Roteiro SISP 2.2 e/ou Roteiro de Métricas para Aquisição Ágil da Iplanrio." sqref="B7:B128 B129:C512" xr:uid="{00000000-0002-0000-0D00-000003000000}">
      <formula1>tipomanutencaonaofuncionalqtde</formula1>
      <formula2>0</formula2>
    </dataValidation>
    <dataValidation type="whole" allowBlank="1" showInputMessage="1" showErrorMessage="1" errorTitle="Tipo Inválido" error="Informe entre 1 a 8" promptTitle="Tipo de Manutenção Não Funcional" prompt="Informe o tipo conforme descrito no Roteiro SISP 2.2 e/ou Roteiro de Métricas para Aquisição Ágil da Iplanrio." sqref="C7:C128" xr:uid="{00000000-0002-0000-0D00-000004000000}">
      <formula1>1</formula1>
      <formula2>8</formula2>
    </dataValidation>
  </dataValidations>
  <pageMargins left="0.51180555555555496" right="0.51180555555555496" top="0.78749999999999998" bottom="0.78749999999999998" header="0.51180555555555496" footer="0.51180555555555496"/>
  <pageSetup paperSize="9" firstPageNumber="0" orientation="portrait" horizontalDpi="300" verticalDpi="300"/>
  <drawing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15"/>
  <sheetViews>
    <sheetView topLeftCell="B1" zoomScaleNormal="100" workbookViewId="0">
      <selection activeCell="B2" sqref="B2"/>
    </sheetView>
  </sheetViews>
  <sheetFormatPr defaultColWidth="8.7265625" defaultRowHeight="14.5" x14ac:dyDescent="0.35"/>
  <cols>
    <col min="1" max="1" width="13.81640625" customWidth="1"/>
    <col min="2" max="2" width="58.1796875" customWidth="1"/>
    <col min="3" max="3" width="12.26953125" style="110" customWidth="1"/>
    <col min="4" max="4" width="11" customWidth="1"/>
  </cols>
  <sheetData>
    <row r="1" spans="1:14" x14ac:dyDescent="0.35">
      <c r="L1" s="68"/>
      <c r="M1" s="69"/>
    </row>
    <row r="2" spans="1:14" ht="15" x14ac:dyDescent="0.4">
      <c r="B2" t="str">
        <f>"Identificação de Contagens Aquisição Ágil "&amp;Sumário!A9</f>
        <v>Identificação de Contagens Aquisição Ágil Versão 18/06/2021</v>
      </c>
      <c r="C2" s="70"/>
      <c r="L2" s="68"/>
      <c r="M2" s="69"/>
    </row>
    <row r="3" spans="1:14" ht="20.25" customHeight="1" x14ac:dyDescent="0.35">
      <c r="L3" s="68"/>
      <c r="M3" s="69"/>
    </row>
    <row r="4" spans="1:14" s="1" customFormat="1" ht="12" customHeight="1" x14ac:dyDescent="0.35">
      <c r="A4" s="217" t="str">
        <f>Sumário!A5&amp;" : "&amp;Sumário!F5</f>
        <v xml:space="preserve">Projeto : </v>
      </c>
      <c r="B4" s="217"/>
      <c r="C4" s="217"/>
      <c r="D4" s="217"/>
      <c r="E4" s="217"/>
      <c r="F4" s="217"/>
      <c r="G4" s="188" t="str">
        <f>Sumário!A6&amp;" : "&amp;Sumário!F6</f>
        <v xml:space="preserve">Responsável Medição : </v>
      </c>
      <c r="H4" s="188"/>
      <c r="I4" s="188"/>
      <c r="J4" s="188"/>
      <c r="K4" s="188"/>
      <c r="L4" s="188"/>
      <c r="M4" s="188"/>
      <c r="N4" s="111"/>
    </row>
    <row r="5" spans="1:14" s="19" customFormat="1" ht="12" customHeight="1" x14ac:dyDescent="0.35">
      <c r="A5" s="218" t="str">
        <f>Sumário!A4&amp;" : "&amp;Sumário!F4</f>
        <v xml:space="preserve">Empresa : </v>
      </c>
      <c r="B5" s="218"/>
      <c r="C5" s="218"/>
      <c r="D5" s="112" t="s">
        <v>20</v>
      </c>
      <c r="E5" s="219"/>
      <c r="F5" s="219"/>
      <c r="G5" s="188" t="s">
        <v>53</v>
      </c>
      <c r="H5" s="188"/>
      <c r="I5" s="188"/>
      <c r="J5" s="188"/>
      <c r="K5" s="188"/>
      <c r="L5" s="188"/>
      <c r="M5" s="188"/>
      <c r="N5" s="113"/>
    </row>
    <row r="7" spans="1:14" x14ac:dyDescent="0.35">
      <c r="B7" s="95" t="str">
        <f>Tabelas!G4</f>
        <v>Tipo de Manutenção  Não funcional
por Quantidade</v>
      </c>
      <c r="C7" s="114" t="s">
        <v>84</v>
      </c>
    </row>
    <row r="9" spans="1:14" x14ac:dyDescent="0.35">
      <c r="B9" s="95" t="str">
        <f>Tabelas!G5</f>
        <v>Manutenção em Interface 
SISP tópico 4.7</v>
      </c>
      <c r="C9" s="115">
        <f>SUMIF(Man_NF_Qtde!$B$7:$B$40,Tabelas!G5,Man_NF_Qtde!$H$7:$H$40)</f>
        <v>0</v>
      </c>
    </row>
    <row r="10" spans="1:14" x14ac:dyDescent="0.35">
      <c r="B10" s="116"/>
      <c r="C10" s="117"/>
    </row>
    <row r="11" spans="1:14" x14ac:dyDescent="0.35">
      <c r="B11" s="95" t="str">
        <f>Tabelas!G6</f>
        <v>Páginas Estáticas 
SISP tópico 4.11</v>
      </c>
      <c r="C11" s="115">
        <f>SUMIF(Man_NF_Qtde!$B$7:$B$40,Tabelas!G6,Man_NF_Qtde!$H$7:$H$40)</f>
        <v>0</v>
      </c>
    </row>
    <row r="12" spans="1:14" x14ac:dyDescent="0.35">
      <c r="B12" s="116"/>
      <c r="C12" s="117"/>
    </row>
    <row r="13" spans="1:14" x14ac:dyDescent="0.35">
      <c r="B13" s="95" t="str">
        <f>Tabelas!G7</f>
        <v>Componente Interno Arquivo 
Reutilizavel  SISP tópico 4.15</v>
      </c>
      <c r="C13" s="115">
        <f>SUMIF(Man_NF_Qtde!$B$7:$B$40,Tabelas!G7,Man_NF_Qtde!$H$7:$H$40)</f>
        <v>0</v>
      </c>
    </row>
    <row r="14" spans="1:14" x14ac:dyDescent="0.35">
      <c r="B14" s="116"/>
      <c r="C14" s="117"/>
    </row>
    <row r="15" spans="1:14" x14ac:dyDescent="0.35">
      <c r="B15" s="95" t="s">
        <v>85</v>
      </c>
      <c r="C15" s="115">
        <f>SUM(C9:C13)</f>
        <v>0</v>
      </c>
    </row>
  </sheetData>
  <sheetProtection password="818F" sheet="1"/>
  <mergeCells count="5">
    <mergeCell ref="A4:F4"/>
    <mergeCell ref="G4:M4"/>
    <mergeCell ref="A5:C5"/>
    <mergeCell ref="E5:F5"/>
    <mergeCell ref="G5:M5"/>
  </mergeCells>
  <pageMargins left="0.51180555555555496" right="0.51180555555555496" top="0.78749999999999998" bottom="0.78749999999999998" header="0.51180555555555496" footer="0.51180555555555496"/>
  <pageSetup paperSize="9" firstPageNumber="0" orientation="portrait" horizontalDpi="300" verticalDpi="300"/>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518"/>
  <sheetViews>
    <sheetView topLeftCell="B1" zoomScaleNormal="100" workbookViewId="0">
      <selection activeCell="I16" sqref="I16"/>
    </sheetView>
  </sheetViews>
  <sheetFormatPr defaultColWidth="8.7265625" defaultRowHeight="14.5" x14ac:dyDescent="0.35"/>
  <cols>
    <col min="1" max="1" width="53.1796875" customWidth="1"/>
    <col min="2" max="2" width="79" customWidth="1"/>
    <col min="4" max="4" width="13.7265625" customWidth="1"/>
    <col min="5" max="5" width="11" customWidth="1"/>
    <col min="6" max="6" width="5.26953125" hidden="1" customWidth="1"/>
    <col min="7" max="7" width="11.81640625" customWidth="1"/>
    <col min="8" max="8" width="8" customWidth="1"/>
    <col min="9" max="9" width="11" style="68" customWidth="1"/>
    <col min="10" max="10" width="7.54296875" style="69" customWidth="1"/>
    <col min="11" max="11" width="42.7265625" customWidth="1"/>
    <col min="12" max="12" width="15" customWidth="1"/>
    <col min="14" max="14" width="63.81640625" customWidth="1"/>
  </cols>
  <sheetData>
    <row r="1" spans="1:14" x14ac:dyDescent="0.35">
      <c r="L1" s="68"/>
      <c r="M1" s="69"/>
    </row>
    <row r="2" spans="1:14" ht="15" x14ac:dyDescent="0.4">
      <c r="B2" s="70" t="str">
        <f>"Identificação de Contagens Aquisição Ágil "&amp;Sumário!A9</f>
        <v>Identificação de Contagens Aquisição Ágil Versão 18/06/2021</v>
      </c>
      <c r="C2" s="70"/>
      <c r="L2" s="68"/>
      <c r="M2" s="69"/>
    </row>
    <row r="3" spans="1:14" ht="20.25" customHeight="1" x14ac:dyDescent="0.35">
      <c r="L3" s="68"/>
      <c r="M3" s="69"/>
    </row>
    <row r="4" spans="1:14" s="1" customFormat="1" ht="12" customHeight="1" x14ac:dyDescent="0.35">
      <c r="A4" s="198" t="str">
        <f>Sumário!A5&amp;" : "&amp;Sumário!F5</f>
        <v xml:space="preserve">Projeto : </v>
      </c>
      <c r="B4" s="198"/>
      <c r="C4" s="198"/>
      <c r="D4" s="198"/>
      <c r="E4" s="198"/>
      <c r="F4" s="198"/>
      <c r="G4" s="202" t="str">
        <f>Sumário!A6&amp;" : "&amp;Sumário!F6</f>
        <v xml:space="preserve">Responsável Medição : </v>
      </c>
      <c r="H4" s="202"/>
      <c r="I4" s="202"/>
      <c r="J4" s="202"/>
      <c r="K4" s="202"/>
      <c r="L4" s="202"/>
      <c r="M4" s="202"/>
      <c r="N4" s="73"/>
    </row>
    <row r="5" spans="1:14" s="19" customFormat="1" ht="12" customHeight="1" x14ac:dyDescent="0.35">
      <c r="A5" s="74" t="str">
        <f>Sumário!A4&amp;" : "&amp;Sumário!F4</f>
        <v xml:space="preserve">Empresa : </v>
      </c>
      <c r="B5" s="128"/>
      <c r="C5" s="129" t="s">
        <v>20</v>
      </c>
      <c r="D5" s="130"/>
      <c r="E5" s="210"/>
      <c r="F5" s="210"/>
      <c r="G5" s="211" t="s">
        <v>53</v>
      </c>
      <c r="H5" s="211"/>
      <c r="I5" s="211"/>
      <c r="J5" s="211"/>
      <c r="K5" s="211"/>
      <c r="L5" s="211"/>
      <c r="M5" s="211"/>
      <c r="N5" s="76"/>
    </row>
    <row r="6" spans="1:14" ht="30.75" customHeight="1" x14ac:dyDescent="0.35">
      <c r="A6" s="131" t="s">
        <v>87</v>
      </c>
      <c r="B6" s="132" t="str">
        <f>Tabelas!H4</f>
        <v>Tipo de Atividade de Documentação</v>
      </c>
      <c r="C6" s="133" t="s">
        <v>23</v>
      </c>
      <c r="D6" s="133" t="s">
        <v>58</v>
      </c>
      <c r="E6" s="134" t="s">
        <v>59</v>
      </c>
      <c r="F6" s="135" t="s">
        <v>60</v>
      </c>
      <c r="G6" s="136" t="s">
        <v>61</v>
      </c>
      <c r="H6" s="133" t="s">
        <v>62</v>
      </c>
      <c r="I6" s="137" t="s">
        <v>92</v>
      </c>
      <c r="J6" s="138" t="s">
        <v>83</v>
      </c>
      <c r="K6" s="139" t="s">
        <v>66</v>
      </c>
      <c r="L6" s="140"/>
      <c r="M6" s="69"/>
    </row>
    <row r="7" spans="1:14" ht="18.75" customHeight="1" x14ac:dyDescent="0.35">
      <c r="A7" s="85"/>
      <c r="B7" s="85"/>
      <c r="C7" s="85"/>
      <c r="D7" s="85"/>
      <c r="E7" s="85"/>
      <c r="F7" t="str">
        <f t="shared" ref="F7:F41" si="0">IF(OR(ISBLANK(D7),ISBLANK(E7)),IF(OR(C7="ALI",C7="AIE"),"B",IF(ISBLANK(C7),"","M")),IF(C7="EE",IF(E7&gt;=3,IF(D7&gt;=5,"A","M"),IF(E7=2,IF(D7&gt;=16,"A",IF(D7&lt;=4,"B","M")),IF(D7&lt;=15,"B","M"))),IF(OR(C7="SE",C7="CE"),IF(E7&gt;=4,IF(D7&gt;=6,"A","M"),IF(E7&gt;=2,IF(D7&gt;=20,"A",IF(D7&lt;=5,"B","M")),IF(D7&lt;=19,"B","M"))),IF(OR(C7="ALI",C7="AIE"),IF(E7&gt;=6,IF(D7&gt;=20,"A","M"),IF(E7&gt;=2,IF(D7&gt;=51,"A",IF(D7&lt;=19,"B","M")),IF(D7&lt;=50,"B","M")))))))</f>
        <v/>
      </c>
      <c r="G7" s="86" t="str">
        <f t="shared" ref="G7:G41" si="1">IF($F7="B","Baixa",IF($F7="M","Média",IF($F7="","","Alta")))</f>
        <v/>
      </c>
      <c r="H7" s="86" t="str">
        <f t="shared" ref="H7:H41" si="2">IF(ISBLANK(C7),"",IF(C7="ALI",IF(F7="B",7,IF(F7="M",10,15)),IF(C7="AIE",IF(F7="B",5,IF(F7="M",7,10)),IF(C7="SE",IF(F7="B",4,IF(F7="M",5,7)),IF(OR(C7="EE",C7="CE"),IF(F7="B",3,IF(F7="M",4,6)))))))</f>
        <v/>
      </c>
      <c r="I7" s="87"/>
      <c r="J7" s="89" t="str">
        <f t="shared" ref="J7:J41" si="3">IF(H7="","",H7*I7)</f>
        <v/>
      </c>
      <c r="K7" s="109"/>
    </row>
    <row r="8" spans="1:14" s="68" customFormat="1" x14ac:dyDescent="0.35">
      <c r="A8" s="85"/>
      <c r="B8" s="85"/>
      <c r="C8" s="85"/>
      <c r="D8" s="85"/>
      <c r="E8" s="85"/>
      <c r="F8" s="68" t="str">
        <f t="shared" si="0"/>
        <v/>
      </c>
      <c r="G8" s="86" t="str">
        <f t="shared" si="1"/>
        <v/>
      </c>
      <c r="H8" s="86" t="str">
        <f t="shared" si="2"/>
        <v/>
      </c>
      <c r="I8" s="87"/>
      <c r="J8" s="89" t="str">
        <f t="shared" si="3"/>
        <v/>
      </c>
      <c r="K8" s="85"/>
    </row>
    <row r="9" spans="1:14" s="68" customFormat="1" x14ac:dyDescent="0.35">
      <c r="A9" s="85"/>
      <c r="B9" s="85"/>
      <c r="C9" s="85"/>
      <c r="D9" s="85"/>
      <c r="E9" s="85"/>
      <c r="F9" s="68" t="str">
        <f t="shared" si="0"/>
        <v/>
      </c>
      <c r="G9" s="86" t="str">
        <f t="shared" si="1"/>
        <v/>
      </c>
      <c r="H9" s="86" t="str">
        <f t="shared" si="2"/>
        <v/>
      </c>
      <c r="I9" s="87"/>
      <c r="J9" s="89" t="str">
        <f t="shared" si="3"/>
        <v/>
      </c>
      <c r="K9" s="85"/>
    </row>
    <row r="10" spans="1:14" s="68" customFormat="1" x14ac:dyDescent="0.35">
      <c r="A10" s="85"/>
      <c r="B10" s="85"/>
      <c r="C10" s="85"/>
      <c r="D10" s="85"/>
      <c r="E10" s="85"/>
      <c r="F10" s="68" t="str">
        <f t="shared" si="0"/>
        <v/>
      </c>
      <c r="G10" s="86" t="str">
        <f t="shared" si="1"/>
        <v/>
      </c>
      <c r="H10" s="86" t="str">
        <f t="shared" si="2"/>
        <v/>
      </c>
      <c r="I10" s="87"/>
      <c r="J10" s="89" t="str">
        <f t="shared" si="3"/>
        <v/>
      </c>
      <c r="K10" s="85"/>
    </row>
    <row r="11" spans="1:14" s="68" customFormat="1" x14ac:dyDescent="0.35">
      <c r="A11" s="85"/>
      <c r="B11" s="85"/>
      <c r="C11" s="85"/>
      <c r="D11" s="85"/>
      <c r="E11" s="85"/>
      <c r="F11" s="68" t="str">
        <f t="shared" si="0"/>
        <v/>
      </c>
      <c r="G11" s="86" t="str">
        <f t="shared" si="1"/>
        <v/>
      </c>
      <c r="H11" s="86" t="str">
        <f t="shared" si="2"/>
        <v/>
      </c>
      <c r="I11" s="87"/>
      <c r="J11" s="89" t="str">
        <f t="shared" si="3"/>
        <v/>
      </c>
      <c r="K11" s="85"/>
    </row>
    <row r="12" spans="1:14" s="68" customFormat="1" x14ac:dyDescent="0.35">
      <c r="A12" s="85"/>
      <c r="B12" s="85"/>
      <c r="C12" s="85"/>
      <c r="D12" s="85"/>
      <c r="E12" s="85"/>
      <c r="F12" s="68" t="str">
        <f t="shared" si="0"/>
        <v/>
      </c>
      <c r="G12" s="86" t="str">
        <f t="shared" si="1"/>
        <v/>
      </c>
      <c r="H12" s="86" t="str">
        <f t="shared" si="2"/>
        <v/>
      </c>
      <c r="I12" s="87"/>
      <c r="J12" s="89" t="str">
        <f t="shared" si="3"/>
        <v/>
      </c>
      <c r="K12" s="85"/>
    </row>
    <row r="13" spans="1:14" s="68" customFormat="1" x14ac:dyDescent="0.35">
      <c r="A13" s="85"/>
      <c r="B13" s="85"/>
      <c r="C13" s="85"/>
      <c r="D13" s="85"/>
      <c r="E13" s="85"/>
      <c r="F13" s="68" t="str">
        <f t="shared" si="0"/>
        <v/>
      </c>
      <c r="G13" s="86" t="str">
        <f t="shared" si="1"/>
        <v/>
      </c>
      <c r="H13" s="86" t="str">
        <f t="shared" si="2"/>
        <v/>
      </c>
      <c r="I13" s="87"/>
      <c r="J13" s="89" t="str">
        <f t="shared" si="3"/>
        <v/>
      </c>
      <c r="K13" s="85"/>
    </row>
    <row r="14" spans="1:14" s="68" customFormat="1" x14ac:dyDescent="0.35">
      <c r="A14" s="85"/>
      <c r="B14" s="85"/>
      <c r="C14" s="85"/>
      <c r="D14" s="85"/>
      <c r="E14" s="85"/>
      <c r="F14" s="68" t="str">
        <f t="shared" si="0"/>
        <v/>
      </c>
      <c r="G14" s="86" t="str">
        <f t="shared" si="1"/>
        <v/>
      </c>
      <c r="H14" s="86" t="str">
        <f t="shared" si="2"/>
        <v/>
      </c>
      <c r="I14" s="87"/>
      <c r="J14" s="89" t="str">
        <f t="shared" si="3"/>
        <v/>
      </c>
      <c r="K14" s="85"/>
    </row>
    <row r="15" spans="1:14" s="68" customFormat="1" x14ac:dyDescent="0.35">
      <c r="A15" s="85"/>
      <c r="B15" s="85"/>
      <c r="C15" s="85"/>
      <c r="D15" s="85"/>
      <c r="E15" s="85"/>
      <c r="F15" s="68" t="str">
        <f t="shared" si="0"/>
        <v/>
      </c>
      <c r="G15" s="86" t="str">
        <f t="shared" si="1"/>
        <v/>
      </c>
      <c r="H15" s="86" t="str">
        <f t="shared" si="2"/>
        <v/>
      </c>
      <c r="I15" s="87"/>
      <c r="J15" s="89" t="str">
        <f t="shared" si="3"/>
        <v/>
      </c>
      <c r="K15" s="85"/>
    </row>
    <row r="16" spans="1:14" s="68" customFormat="1" x14ac:dyDescent="0.35">
      <c r="A16" s="85"/>
      <c r="B16" s="85"/>
      <c r="C16" s="85"/>
      <c r="D16" s="85"/>
      <c r="E16" s="85"/>
      <c r="F16" s="68" t="str">
        <f t="shared" si="0"/>
        <v/>
      </c>
      <c r="G16" s="86" t="str">
        <f t="shared" si="1"/>
        <v/>
      </c>
      <c r="H16" s="86" t="str">
        <f t="shared" si="2"/>
        <v/>
      </c>
      <c r="I16" s="87"/>
      <c r="J16" s="89" t="str">
        <f t="shared" si="3"/>
        <v/>
      </c>
      <c r="K16" s="85"/>
    </row>
    <row r="17" spans="1:11" s="68" customFormat="1" x14ac:dyDescent="0.35">
      <c r="A17" s="85"/>
      <c r="B17" s="85"/>
      <c r="C17" s="85"/>
      <c r="D17" s="85"/>
      <c r="E17" s="85"/>
      <c r="F17" s="68" t="str">
        <f t="shared" si="0"/>
        <v/>
      </c>
      <c r="G17" s="86" t="str">
        <f t="shared" si="1"/>
        <v/>
      </c>
      <c r="H17" s="86" t="str">
        <f t="shared" si="2"/>
        <v/>
      </c>
      <c r="I17" s="87"/>
      <c r="J17" s="89" t="str">
        <f t="shared" si="3"/>
        <v/>
      </c>
      <c r="K17" s="85"/>
    </row>
    <row r="18" spans="1:11" s="68" customFormat="1" x14ac:dyDescent="0.35">
      <c r="A18" s="85"/>
      <c r="B18" s="85"/>
      <c r="C18" s="85"/>
      <c r="D18" s="85"/>
      <c r="E18" s="85"/>
      <c r="F18" s="68" t="str">
        <f t="shared" si="0"/>
        <v/>
      </c>
      <c r="G18" s="86" t="str">
        <f t="shared" si="1"/>
        <v/>
      </c>
      <c r="H18" s="86" t="str">
        <f t="shared" si="2"/>
        <v/>
      </c>
      <c r="I18" s="87"/>
      <c r="J18" s="89" t="str">
        <f t="shared" si="3"/>
        <v/>
      </c>
      <c r="K18" s="85"/>
    </row>
    <row r="19" spans="1:11" s="68" customFormat="1" x14ac:dyDescent="0.35">
      <c r="A19" s="85"/>
      <c r="B19" s="85"/>
      <c r="C19" s="85"/>
      <c r="D19" s="85"/>
      <c r="E19" s="85"/>
      <c r="F19" s="68" t="str">
        <f t="shared" si="0"/>
        <v/>
      </c>
      <c r="G19" s="86" t="str">
        <f t="shared" si="1"/>
        <v/>
      </c>
      <c r="H19" s="86" t="str">
        <f t="shared" si="2"/>
        <v/>
      </c>
      <c r="I19" s="87"/>
      <c r="J19" s="89" t="str">
        <f t="shared" si="3"/>
        <v/>
      </c>
      <c r="K19" s="85"/>
    </row>
    <row r="20" spans="1:11" s="68" customFormat="1" x14ac:dyDescent="0.35">
      <c r="A20" s="85"/>
      <c r="B20" s="85"/>
      <c r="C20" s="85"/>
      <c r="D20" s="85"/>
      <c r="E20" s="85"/>
      <c r="F20" s="68" t="str">
        <f t="shared" si="0"/>
        <v/>
      </c>
      <c r="G20" s="86" t="str">
        <f t="shared" si="1"/>
        <v/>
      </c>
      <c r="H20" s="86" t="str">
        <f t="shared" si="2"/>
        <v/>
      </c>
      <c r="I20" s="87"/>
      <c r="J20" s="89" t="str">
        <f t="shared" si="3"/>
        <v/>
      </c>
      <c r="K20" s="85"/>
    </row>
    <row r="21" spans="1:11" s="68" customFormat="1" x14ac:dyDescent="0.35">
      <c r="A21" s="85"/>
      <c r="B21" s="85"/>
      <c r="C21" s="85"/>
      <c r="D21" s="85"/>
      <c r="E21" s="85"/>
      <c r="F21" s="68" t="str">
        <f t="shared" si="0"/>
        <v/>
      </c>
      <c r="G21" s="86" t="str">
        <f t="shared" si="1"/>
        <v/>
      </c>
      <c r="H21" s="86" t="str">
        <f t="shared" si="2"/>
        <v/>
      </c>
      <c r="I21" s="87"/>
      <c r="J21" s="89" t="str">
        <f t="shared" si="3"/>
        <v/>
      </c>
      <c r="K21" s="85"/>
    </row>
    <row r="22" spans="1:11" s="68" customFormat="1" x14ac:dyDescent="0.35">
      <c r="A22" s="85"/>
      <c r="B22" s="85"/>
      <c r="C22" s="85"/>
      <c r="D22" s="85"/>
      <c r="E22" s="85"/>
      <c r="F22" s="68" t="str">
        <f t="shared" si="0"/>
        <v/>
      </c>
      <c r="G22" s="86" t="str">
        <f t="shared" si="1"/>
        <v/>
      </c>
      <c r="H22" s="86" t="str">
        <f t="shared" si="2"/>
        <v/>
      </c>
      <c r="I22" s="87"/>
      <c r="J22" s="89" t="str">
        <f t="shared" si="3"/>
        <v/>
      </c>
      <c r="K22" s="85"/>
    </row>
    <row r="23" spans="1:11" s="68" customFormat="1" x14ac:dyDescent="0.35">
      <c r="A23" s="85"/>
      <c r="B23" s="85"/>
      <c r="C23" s="85"/>
      <c r="D23" s="85"/>
      <c r="E23" s="85"/>
      <c r="F23" s="68" t="str">
        <f t="shared" si="0"/>
        <v/>
      </c>
      <c r="G23" s="86" t="str">
        <f t="shared" si="1"/>
        <v/>
      </c>
      <c r="H23" s="86" t="str">
        <f t="shared" si="2"/>
        <v/>
      </c>
      <c r="I23" s="87"/>
      <c r="J23" s="89" t="str">
        <f t="shared" si="3"/>
        <v/>
      </c>
      <c r="K23" s="85"/>
    </row>
    <row r="24" spans="1:11" s="68" customFormat="1" x14ac:dyDescent="0.35">
      <c r="A24" s="85"/>
      <c r="B24" s="85"/>
      <c r="C24" s="85"/>
      <c r="D24" s="85"/>
      <c r="E24" s="85"/>
      <c r="F24" s="68" t="str">
        <f t="shared" si="0"/>
        <v/>
      </c>
      <c r="G24" s="86" t="str">
        <f t="shared" si="1"/>
        <v/>
      </c>
      <c r="H24" s="86" t="str">
        <f t="shared" si="2"/>
        <v/>
      </c>
      <c r="I24" s="87"/>
      <c r="J24" s="89" t="str">
        <f t="shared" si="3"/>
        <v/>
      </c>
      <c r="K24" s="85"/>
    </row>
    <row r="25" spans="1:11" x14ac:dyDescent="0.35">
      <c r="A25" s="85"/>
      <c r="B25" s="85"/>
      <c r="C25" s="85"/>
      <c r="D25" s="85"/>
      <c r="E25" s="85"/>
      <c r="F25" t="str">
        <f t="shared" si="0"/>
        <v/>
      </c>
      <c r="G25" s="86" t="str">
        <f t="shared" si="1"/>
        <v/>
      </c>
      <c r="H25" s="86" t="str">
        <f t="shared" si="2"/>
        <v/>
      </c>
      <c r="I25" s="87"/>
      <c r="J25" s="89" t="str">
        <f t="shared" si="3"/>
        <v/>
      </c>
      <c r="K25" s="85"/>
    </row>
    <row r="26" spans="1:11" x14ac:dyDescent="0.35">
      <c r="A26" s="85"/>
      <c r="B26" s="85"/>
      <c r="C26" s="85"/>
      <c r="D26" s="85"/>
      <c r="E26" s="85"/>
      <c r="F26" t="str">
        <f t="shared" si="0"/>
        <v/>
      </c>
      <c r="G26" s="86" t="str">
        <f t="shared" si="1"/>
        <v/>
      </c>
      <c r="H26" s="86" t="str">
        <f t="shared" si="2"/>
        <v/>
      </c>
      <c r="I26" s="87"/>
      <c r="J26" s="89" t="str">
        <f t="shared" si="3"/>
        <v/>
      </c>
      <c r="K26" s="85"/>
    </row>
    <row r="27" spans="1:11" x14ac:dyDescent="0.35">
      <c r="A27" s="85"/>
      <c r="B27" s="85"/>
      <c r="C27" s="85"/>
      <c r="D27" s="85"/>
      <c r="E27" s="85"/>
      <c r="F27" t="str">
        <f t="shared" si="0"/>
        <v/>
      </c>
      <c r="G27" s="86" t="str">
        <f t="shared" si="1"/>
        <v/>
      </c>
      <c r="H27" s="86" t="str">
        <f t="shared" si="2"/>
        <v/>
      </c>
      <c r="I27" s="87"/>
      <c r="J27" s="89" t="str">
        <f t="shared" si="3"/>
        <v/>
      </c>
      <c r="K27" s="85"/>
    </row>
    <row r="28" spans="1:11" x14ac:dyDescent="0.35">
      <c r="A28" s="85"/>
      <c r="B28" s="85"/>
      <c r="C28" s="85"/>
      <c r="D28" s="85"/>
      <c r="E28" s="85"/>
      <c r="F28" t="str">
        <f t="shared" si="0"/>
        <v/>
      </c>
      <c r="G28" s="86" t="str">
        <f t="shared" si="1"/>
        <v/>
      </c>
      <c r="H28" s="86" t="str">
        <f t="shared" si="2"/>
        <v/>
      </c>
      <c r="I28" s="87"/>
      <c r="J28" s="89" t="str">
        <f t="shared" si="3"/>
        <v/>
      </c>
      <c r="K28" s="85"/>
    </row>
    <row r="29" spans="1:11" x14ac:dyDescent="0.35">
      <c r="A29" s="85"/>
      <c r="B29" s="85"/>
      <c r="C29" s="85"/>
      <c r="D29" s="85"/>
      <c r="E29" s="85"/>
      <c r="F29" t="str">
        <f t="shared" si="0"/>
        <v/>
      </c>
      <c r="G29" s="86" t="str">
        <f t="shared" si="1"/>
        <v/>
      </c>
      <c r="H29" s="86" t="str">
        <f t="shared" si="2"/>
        <v/>
      </c>
      <c r="I29" s="87"/>
      <c r="J29" s="89" t="str">
        <f t="shared" si="3"/>
        <v/>
      </c>
      <c r="K29" s="85"/>
    </row>
    <row r="30" spans="1:11" x14ac:dyDescent="0.35">
      <c r="A30" s="85"/>
      <c r="B30" s="85"/>
      <c r="C30" s="85"/>
      <c r="D30" s="85"/>
      <c r="E30" s="85"/>
      <c r="F30" t="str">
        <f t="shared" si="0"/>
        <v/>
      </c>
      <c r="G30" s="86" t="str">
        <f t="shared" si="1"/>
        <v/>
      </c>
      <c r="H30" s="86" t="str">
        <f t="shared" si="2"/>
        <v/>
      </c>
      <c r="I30" s="87"/>
      <c r="J30" s="89" t="str">
        <f t="shared" si="3"/>
        <v/>
      </c>
      <c r="K30" s="85"/>
    </row>
    <row r="31" spans="1:11" x14ac:dyDescent="0.35">
      <c r="A31" s="85"/>
      <c r="B31" s="85"/>
      <c r="C31" s="85"/>
      <c r="D31" s="85"/>
      <c r="E31" s="85"/>
      <c r="F31" t="str">
        <f t="shared" si="0"/>
        <v/>
      </c>
      <c r="G31" s="86" t="str">
        <f t="shared" si="1"/>
        <v/>
      </c>
      <c r="H31" s="86" t="str">
        <f t="shared" si="2"/>
        <v/>
      </c>
      <c r="I31" s="87"/>
      <c r="J31" s="89" t="str">
        <f t="shared" si="3"/>
        <v/>
      </c>
      <c r="K31" s="85"/>
    </row>
    <row r="32" spans="1:11" x14ac:dyDescent="0.35">
      <c r="A32" s="85"/>
      <c r="B32" s="85"/>
      <c r="C32" s="85"/>
      <c r="D32" s="85"/>
      <c r="E32" s="85"/>
      <c r="F32" t="str">
        <f t="shared" si="0"/>
        <v/>
      </c>
      <c r="G32" s="86" t="str">
        <f t="shared" si="1"/>
        <v/>
      </c>
      <c r="H32" s="86" t="str">
        <f t="shared" si="2"/>
        <v/>
      </c>
      <c r="I32" s="87"/>
      <c r="J32" s="89" t="str">
        <f t="shared" si="3"/>
        <v/>
      </c>
      <c r="K32" s="85"/>
    </row>
    <row r="33" spans="1:11" x14ac:dyDescent="0.35">
      <c r="A33" s="85"/>
      <c r="B33" s="85"/>
      <c r="C33" s="85"/>
      <c r="D33" s="85"/>
      <c r="E33" s="85"/>
      <c r="F33" t="str">
        <f t="shared" si="0"/>
        <v/>
      </c>
      <c r="G33" s="86" t="str">
        <f t="shared" si="1"/>
        <v/>
      </c>
      <c r="H33" s="86" t="str">
        <f t="shared" si="2"/>
        <v/>
      </c>
      <c r="I33" s="87"/>
      <c r="J33" s="89" t="str">
        <f t="shared" si="3"/>
        <v/>
      </c>
      <c r="K33" s="85"/>
    </row>
    <row r="34" spans="1:11" x14ac:dyDescent="0.35">
      <c r="A34" s="85"/>
      <c r="B34" s="85"/>
      <c r="C34" s="85"/>
      <c r="D34" s="85"/>
      <c r="E34" s="85"/>
      <c r="F34" t="str">
        <f t="shared" si="0"/>
        <v/>
      </c>
      <c r="G34" s="86" t="str">
        <f t="shared" si="1"/>
        <v/>
      </c>
      <c r="H34" s="86" t="str">
        <f t="shared" si="2"/>
        <v/>
      </c>
      <c r="I34" s="87"/>
      <c r="J34" s="89" t="str">
        <f t="shared" si="3"/>
        <v/>
      </c>
      <c r="K34" s="85"/>
    </row>
    <row r="35" spans="1:11" x14ac:dyDescent="0.35">
      <c r="A35" s="85"/>
      <c r="B35" s="85"/>
      <c r="C35" s="85"/>
      <c r="D35" s="85"/>
      <c r="E35" s="85"/>
      <c r="F35" t="str">
        <f t="shared" si="0"/>
        <v/>
      </c>
      <c r="G35" s="86" t="str">
        <f t="shared" si="1"/>
        <v/>
      </c>
      <c r="H35" s="86" t="str">
        <f t="shared" si="2"/>
        <v/>
      </c>
      <c r="I35" s="87"/>
      <c r="J35" s="89" t="str">
        <f t="shared" si="3"/>
        <v/>
      </c>
      <c r="K35" s="85"/>
    </row>
    <row r="36" spans="1:11" x14ac:dyDescent="0.35">
      <c r="A36" s="85"/>
      <c r="B36" s="85"/>
      <c r="C36" s="85"/>
      <c r="D36" s="85"/>
      <c r="E36" s="85"/>
      <c r="F36" t="str">
        <f t="shared" si="0"/>
        <v/>
      </c>
      <c r="G36" s="86" t="str">
        <f t="shared" si="1"/>
        <v/>
      </c>
      <c r="H36" s="86" t="str">
        <f t="shared" si="2"/>
        <v/>
      </c>
      <c r="I36" s="87"/>
      <c r="J36" s="89" t="str">
        <f t="shared" si="3"/>
        <v/>
      </c>
      <c r="K36" s="85"/>
    </row>
    <row r="37" spans="1:11" x14ac:dyDescent="0.35">
      <c r="A37" s="85"/>
      <c r="B37" s="85"/>
      <c r="C37" s="85"/>
      <c r="D37" s="85"/>
      <c r="E37" s="85"/>
      <c r="F37" t="str">
        <f t="shared" si="0"/>
        <v/>
      </c>
      <c r="G37" s="86" t="str">
        <f t="shared" si="1"/>
        <v/>
      </c>
      <c r="H37" s="86" t="str">
        <f t="shared" si="2"/>
        <v/>
      </c>
      <c r="I37" s="87"/>
      <c r="J37" s="89" t="str">
        <f t="shared" si="3"/>
        <v/>
      </c>
      <c r="K37" s="85"/>
    </row>
    <row r="38" spans="1:11" x14ac:dyDescent="0.35">
      <c r="A38" s="85"/>
      <c r="B38" s="85"/>
      <c r="C38" s="85"/>
      <c r="D38" s="85"/>
      <c r="E38" s="85"/>
      <c r="F38" t="str">
        <f t="shared" si="0"/>
        <v/>
      </c>
      <c r="G38" s="86" t="str">
        <f t="shared" si="1"/>
        <v/>
      </c>
      <c r="H38" s="86" t="str">
        <f t="shared" si="2"/>
        <v/>
      </c>
      <c r="I38" s="87"/>
      <c r="J38" s="89" t="str">
        <f t="shared" si="3"/>
        <v/>
      </c>
      <c r="K38" s="85"/>
    </row>
    <row r="39" spans="1:11" x14ac:dyDescent="0.35">
      <c r="A39" s="85"/>
      <c r="B39" s="85"/>
      <c r="C39" s="85"/>
      <c r="D39" s="85"/>
      <c r="E39" s="85"/>
      <c r="F39" t="str">
        <f t="shared" si="0"/>
        <v/>
      </c>
      <c r="G39" s="86" t="str">
        <f t="shared" si="1"/>
        <v/>
      </c>
      <c r="H39" s="86" t="str">
        <f t="shared" si="2"/>
        <v/>
      </c>
      <c r="I39" s="87"/>
      <c r="J39" s="89" t="str">
        <f t="shared" si="3"/>
        <v/>
      </c>
      <c r="K39" s="85"/>
    </row>
    <row r="40" spans="1:11" x14ac:dyDescent="0.35">
      <c r="A40" s="85"/>
      <c r="B40" s="85"/>
      <c r="C40" s="85"/>
      <c r="D40" s="85"/>
      <c r="E40" s="85"/>
      <c r="F40" t="str">
        <f t="shared" si="0"/>
        <v/>
      </c>
      <c r="G40" s="86" t="str">
        <f t="shared" si="1"/>
        <v/>
      </c>
      <c r="H40" s="86" t="str">
        <f t="shared" si="2"/>
        <v/>
      </c>
      <c r="I40" s="87"/>
      <c r="J40" s="89" t="str">
        <f t="shared" si="3"/>
        <v/>
      </c>
      <c r="K40" s="85"/>
    </row>
    <row r="41" spans="1:11" x14ac:dyDescent="0.35">
      <c r="A41" s="85"/>
      <c r="B41" s="85"/>
      <c r="C41" s="85"/>
      <c r="D41" s="85"/>
      <c r="E41" s="85"/>
      <c r="F41" t="str">
        <f t="shared" si="0"/>
        <v/>
      </c>
      <c r="G41" s="86" t="str">
        <f t="shared" si="1"/>
        <v/>
      </c>
      <c r="H41" s="86" t="str">
        <f t="shared" si="2"/>
        <v/>
      </c>
      <c r="I41" s="87"/>
      <c r="J41" s="89" t="str">
        <f t="shared" si="3"/>
        <v/>
      </c>
      <c r="K41" s="85"/>
    </row>
    <row r="42" spans="1:11" x14ac:dyDescent="0.35">
      <c r="A42" s="85"/>
      <c r="B42" s="85"/>
      <c r="C42" s="85"/>
      <c r="D42" s="85"/>
      <c r="E42" s="85"/>
      <c r="G42" s="86"/>
      <c r="H42" s="86"/>
      <c r="I42" s="87"/>
      <c r="J42" s="89"/>
      <c r="K42" s="85"/>
    </row>
    <row r="43" spans="1:11" x14ac:dyDescent="0.35">
      <c r="A43" s="85"/>
      <c r="B43" s="85"/>
      <c r="C43" s="85"/>
      <c r="D43" s="85"/>
      <c r="E43" s="85"/>
      <c r="F43" t="str">
        <f t="shared" ref="F43:F106" si="4">IF(OR(ISBLANK(D43),ISBLANK(E43)),IF(OR(C43="ALI",C43="AIE"),"B",IF(ISBLANK(C43),"","M")),IF(C43="EE",IF(E43&gt;=3,IF(D43&gt;=5,"A","M"),IF(E43=2,IF(D43&gt;=16,"A",IF(D43&lt;=4,"B","M")),IF(D43&lt;=15,"B","M"))),IF(OR(C43="SE",C43="CE"),IF(E43&gt;=4,IF(D43&gt;=6,"A","M"),IF(E43&gt;=2,IF(D43&gt;=20,"A",IF(D43&lt;=5,"B","M")),IF(D43&lt;=19,"B","M"))),IF(OR(C43="ALI",C43="AIE"),IF(E43&gt;=6,IF(D43&gt;=20,"A","M"),IF(E43&gt;=2,IF(D43&gt;=51,"A",IF(D43&lt;=19,"B","M")),IF(D43&lt;=50,"B","M")))))))</f>
        <v/>
      </c>
      <c r="G43" s="86" t="str">
        <f t="shared" ref="G43:G106" si="5">IF($F43="B","Baixa",IF($F43="M","Média",IF($F43="","","Alta")))</f>
        <v/>
      </c>
      <c r="H43" s="86" t="str">
        <f t="shared" ref="H43:H106" si="6">IF(ISBLANK(C43),"",IF(C43="ALI",IF(F43="B",7,IF(F43="M",10,15)),IF(C43="AIE",IF(F43="B",5,IF(F43="M",7,10)),IF(C43="SE",IF(F43="B",4,IF(F43="M",5,7)),IF(OR(C43="EE",C43="CE"),IF(F43="B",3,IF(F43="M",4,6)))))))</f>
        <v/>
      </c>
      <c r="I43" s="87"/>
      <c r="J43" s="89" t="str">
        <f t="shared" ref="J43:J106" si="7">IF(H43="","",H43*I43)</f>
        <v/>
      </c>
      <c r="K43" s="85"/>
    </row>
    <row r="44" spans="1:11" x14ac:dyDescent="0.35">
      <c r="A44" s="85"/>
      <c r="B44" s="85"/>
      <c r="C44" s="85"/>
      <c r="D44" s="85"/>
      <c r="E44" s="85"/>
      <c r="F44" t="str">
        <f t="shared" si="4"/>
        <v/>
      </c>
      <c r="G44" s="86" t="str">
        <f t="shared" si="5"/>
        <v/>
      </c>
      <c r="H44" s="86" t="str">
        <f t="shared" si="6"/>
        <v/>
      </c>
      <c r="I44" s="87"/>
      <c r="J44" s="89" t="str">
        <f t="shared" si="7"/>
        <v/>
      </c>
      <c r="K44" s="85"/>
    </row>
    <row r="45" spans="1:11" x14ac:dyDescent="0.35">
      <c r="A45" s="85"/>
      <c r="B45" s="85"/>
      <c r="C45" s="85"/>
      <c r="D45" s="85"/>
      <c r="E45" s="85"/>
      <c r="F45" t="str">
        <f t="shared" si="4"/>
        <v/>
      </c>
      <c r="G45" s="86" t="str">
        <f t="shared" si="5"/>
        <v/>
      </c>
      <c r="H45" s="86" t="str">
        <f t="shared" si="6"/>
        <v/>
      </c>
      <c r="I45" s="87"/>
      <c r="J45" s="89" t="str">
        <f t="shared" si="7"/>
        <v/>
      </c>
      <c r="K45" s="85"/>
    </row>
    <row r="46" spans="1:11" x14ac:dyDescent="0.35">
      <c r="A46" s="85"/>
      <c r="B46" s="85"/>
      <c r="C46" s="85"/>
      <c r="D46" s="85"/>
      <c r="E46" s="85"/>
      <c r="F46" t="str">
        <f t="shared" si="4"/>
        <v/>
      </c>
      <c r="G46" s="86" t="str">
        <f t="shared" si="5"/>
        <v/>
      </c>
      <c r="H46" s="86" t="str">
        <f t="shared" si="6"/>
        <v/>
      </c>
      <c r="I46" s="87"/>
      <c r="J46" s="89" t="str">
        <f t="shared" si="7"/>
        <v/>
      </c>
      <c r="K46" s="85"/>
    </row>
    <row r="47" spans="1:11" x14ac:dyDescent="0.35">
      <c r="A47" s="85"/>
      <c r="B47" s="85"/>
      <c r="C47" s="85"/>
      <c r="D47" s="85"/>
      <c r="E47" s="85"/>
      <c r="F47" t="str">
        <f t="shared" si="4"/>
        <v/>
      </c>
      <c r="G47" s="86" t="str">
        <f t="shared" si="5"/>
        <v/>
      </c>
      <c r="H47" s="86" t="str">
        <f t="shared" si="6"/>
        <v/>
      </c>
      <c r="I47" s="87"/>
      <c r="J47" s="89" t="str">
        <f t="shared" si="7"/>
        <v/>
      </c>
      <c r="K47" s="85"/>
    </row>
    <row r="48" spans="1:11" x14ac:dyDescent="0.35">
      <c r="A48" s="85"/>
      <c r="B48" s="85"/>
      <c r="C48" s="85"/>
      <c r="D48" s="85"/>
      <c r="E48" s="85"/>
      <c r="F48" t="str">
        <f t="shared" si="4"/>
        <v/>
      </c>
      <c r="G48" s="86" t="str">
        <f t="shared" si="5"/>
        <v/>
      </c>
      <c r="H48" s="86" t="str">
        <f t="shared" si="6"/>
        <v/>
      </c>
      <c r="I48" s="87"/>
      <c r="J48" s="89" t="str">
        <f t="shared" si="7"/>
        <v/>
      </c>
      <c r="K48" s="85"/>
    </row>
    <row r="49" spans="1:11" x14ac:dyDescent="0.35">
      <c r="A49" s="85"/>
      <c r="B49" s="85"/>
      <c r="C49" s="85"/>
      <c r="D49" s="85"/>
      <c r="E49" s="85"/>
      <c r="F49" t="str">
        <f t="shared" si="4"/>
        <v/>
      </c>
      <c r="G49" s="86" t="str">
        <f t="shared" si="5"/>
        <v/>
      </c>
      <c r="H49" s="86" t="str">
        <f t="shared" si="6"/>
        <v/>
      </c>
      <c r="I49" s="87"/>
      <c r="J49" s="89" t="str">
        <f t="shared" si="7"/>
        <v/>
      </c>
      <c r="K49" s="85"/>
    </row>
    <row r="50" spans="1:11" x14ac:dyDescent="0.35">
      <c r="A50" s="85"/>
      <c r="B50" s="85"/>
      <c r="C50" s="85"/>
      <c r="D50" s="85"/>
      <c r="E50" s="85"/>
      <c r="F50" t="str">
        <f t="shared" si="4"/>
        <v/>
      </c>
      <c r="G50" s="86" t="str">
        <f t="shared" si="5"/>
        <v/>
      </c>
      <c r="H50" s="86" t="str">
        <f t="shared" si="6"/>
        <v/>
      </c>
      <c r="I50" s="87"/>
      <c r="J50" s="89" t="str">
        <f t="shared" si="7"/>
        <v/>
      </c>
      <c r="K50" s="85"/>
    </row>
    <row r="51" spans="1:11" x14ac:dyDescent="0.35">
      <c r="A51" s="85"/>
      <c r="B51" s="85"/>
      <c r="C51" s="85"/>
      <c r="D51" s="85"/>
      <c r="E51" s="85"/>
      <c r="F51" t="str">
        <f t="shared" si="4"/>
        <v/>
      </c>
      <c r="G51" s="86" t="str">
        <f t="shared" si="5"/>
        <v/>
      </c>
      <c r="H51" s="86" t="str">
        <f t="shared" si="6"/>
        <v/>
      </c>
      <c r="I51" s="87"/>
      <c r="J51" s="89" t="str">
        <f t="shared" si="7"/>
        <v/>
      </c>
      <c r="K51" s="85"/>
    </row>
    <row r="52" spans="1:11" x14ac:dyDescent="0.35">
      <c r="A52" s="85"/>
      <c r="B52" s="85"/>
      <c r="C52" s="85"/>
      <c r="D52" s="85"/>
      <c r="E52" s="85"/>
      <c r="F52" t="str">
        <f t="shared" si="4"/>
        <v/>
      </c>
      <c r="G52" s="86" t="str">
        <f t="shared" si="5"/>
        <v/>
      </c>
      <c r="H52" s="86" t="str">
        <f t="shared" si="6"/>
        <v/>
      </c>
      <c r="I52" s="87"/>
      <c r="J52" s="89" t="str">
        <f t="shared" si="7"/>
        <v/>
      </c>
      <c r="K52" s="85"/>
    </row>
    <row r="53" spans="1:11" x14ac:dyDescent="0.35">
      <c r="A53" s="85"/>
      <c r="B53" s="85"/>
      <c r="C53" s="85"/>
      <c r="D53" s="85"/>
      <c r="E53" s="85"/>
      <c r="F53" t="str">
        <f t="shared" si="4"/>
        <v/>
      </c>
      <c r="G53" s="86" t="str">
        <f t="shared" si="5"/>
        <v/>
      </c>
      <c r="H53" s="86" t="str">
        <f t="shared" si="6"/>
        <v/>
      </c>
      <c r="I53" s="87"/>
      <c r="J53" s="89" t="str">
        <f t="shared" si="7"/>
        <v/>
      </c>
      <c r="K53" s="85"/>
    </row>
    <row r="54" spans="1:11" x14ac:dyDescent="0.35">
      <c r="A54" s="85"/>
      <c r="B54" s="85"/>
      <c r="C54" s="85"/>
      <c r="D54" s="85"/>
      <c r="E54" s="85"/>
      <c r="F54" t="str">
        <f t="shared" si="4"/>
        <v/>
      </c>
      <c r="G54" s="86" t="str">
        <f t="shared" si="5"/>
        <v/>
      </c>
      <c r="H54" s="86" t="str">
        <f t="shared" si="6"/>
        <v/>
      </c>
      <c r="I54" s="87"/>
      <c r="J54" s="89" t="str">
        <f t="shared" si="7"/>
        <v/>
      </c>
      <c r="K54" s="85"/>
    </row>
    <row r="55" spans="1:11" x14ac:dyDescent="0.35">
      <c r="A55" s="85"/>
      <c r="B55" s="85"/>
      <c r="C55" s="85"/>
      <c r="D55" s="85"/>
      <c r="E55" s="85"/>
      <c r="F55" t="str">
        <f t="shared" si="4"/>
        <v/>
      </c>
      <c r="G55" s="86" t="str">
        <f t="shared" si="5"/>
        <v/>
      </c>
      <c r="H55" s="86" t="str">
        <f t="shared" si="6"/>
        <v/>
      </c>
      <c r="I55" s="87"/>
      <c r="J55" s="89" t="str">
        <f t="shared" si="7"/>
        <v/>
      </c>
      <c r="K55" s="85"/>
    </row>
    <row r="56" spans="1:11" x14ac:dyDescent="0.35">
      <c r="A56" s="85"/>
      <c r="B56" s="85"/>
      <c r="C56" s="85"/>
      <c r="D56" s="85"/>
      <c r="E56" s="85"/>
      <c r="F56" t="str">
        <f t="shared" si="4"/>
        <v/>
      </c>
      <c r="G56" s="86" t="str">
        <f t="shared" si="5"/>
        <v/>
      </c>
      <c r="H56" s="86" t="str">
        <f t="shared" si="6"/>
        <v/>
      </c>
      <c r="I56" s="87"/>
      <c r="J56" s="89" t="str">
        <f t="shared" si="7"/>
        <v/>
      </c>
      <c r="K56" s="85"/>
    </row>
    <row r="57" spans="1:11" x14ac:dyDescent="0.35">
      <c r="A57" s="85"/>
      <c r="B57" s="85"/>
      <c r="C57" s="85"/>
      <c r="D57" s="85"/>
      <c r="E57" s="85"/>
      <c r="F57" t="str">
        <f t="shared" si="4"/>
        <v/>
      </c>
      <c r="G57" s="86" t="str">
        <f t="shared" si="5"/>
        <v/>
      </c>
      <c r="H57" s="86" t="str">
        <f t="shared" si="6"/>
        <v/>
      </c>
      <c r="I57" s="87"/>
      <c r="J57" s="89" t="str">
        <f t="shared" si="7"/>
        <v/>
      </c>
      <c r="K57" s="85"/>
    </row>
    <row r="58" spans="1:11" x14ac:dyDescent="0.35">
      <c r="A58" s="85"/>
      <c r="B58" s="85"/>
      <c r="C58" s="85"/>
      <c r="D58" s="85"/>
      <c r="E58" s="85"/>
      <c r="F58" t="str">
        <f t="shared" si="4"/>
        <v/>
      </c>
      <c r="G58" s="86" t="str">
        <f t="shared" si="5"/>
        <v/>
      </c>
      <c r="H58" s="86" t="str">
        <f t="shared" si="6"/>
        <v/>
      </c>
      <c r="I58" s="87"/>
      <c r="J58" s="89" t="str">
        <f t="shared" si="7"/>
        <v/>
      </c>
      <c r="K58" s="85"/>
    </row>
    <row r="59" spans="1:11" x14ac:dyDescent="0.35">
      <c r="A59" s="85"/>
      <c r="B59" s="85"/>
      <c r="C59" s="85"/>
      <c r="D59" s="85"/>
      <c r="E59" s="85"/>
      <c r="F59" t="str">
        <f t="shared" si="4"/>
        <v/>
      </c>
      <c r="G59" s="86" t="str">
        <f t="shared" si="5"/>
        <v/>
      </c>
      <c r="H59" s="86" t="str">
        <f t="shared" si="6"/>
        <v/>
      </c>
      <c r="I59" s="87"/>
      <c r="J59" s="89" t="str">
        <f t="shared" si="7"/>
        <v/>
      </c>
      <c r="K59" s="85"/>
    </row>
    <row r="60" spans="1:11" x14ac:dyDescent="0.35">
      <c r="A60" s="85"/>
      <c r="B60" s="85"/>
      <c r="C60" s="85"/>
      <c r="D60" s="85"/>
      <c r="E60" s="85"/>
      <c r="F60" t="str">
        <f t="shared" si="4"/>
        <v/>
      </c>
      <c r="G60" s="86" t="str">
        <f t="shared" si="5"/>
        <v/>
      </c>
      <c r="H60" s="86" t="str">
        <f t="shared" si="6"/>
        <v/>
      </c>
      <c r="I60" s="87"/>
      <c r="J60" s="89" t="str">
        <f t="shared" si="7"/>
        <v/>
      </c>
      <c r="K60" s="85"/>
    </row>
    <row r="61" spans="1:11" x14ac:dyDescent="0.35">
      <c r="A61" s="85"/>
      <c r="B61" s="85"/>
      <c r="C61" s="85"/>
      <c r="D61" s="85"/>
      <c r="E61" s="85"/>
      <c r="F61" t="str">
        <f t="shared" si="4"/>
        <v/>
      </c>
      <c r="G61" s="86" t="str">
        <f t="shared" si="5"/>
        <v/>
      </c>
      <c r="H61" s="86" t="str">
        <f t="shared" si="6"/>
        <v/>
      </c>
      <c r="I61" s="87"/>
      <c r="J61" s="89" t="str">
        <f t="shared" si="7"/>
        <v/>
      </c>
      <c r="K61" s="85"/>
    </row>
    <row r="62" spans="1:11" x14ac:dyDescent="0.35">
      <c r="A62" s="85"/>
      <c r="B62" s="85"/>
      <c r="C62" s="85"/>
      <c r="D62" s="85"/>
      <c r="E62" s="85"/>
      <c r="F62" t="str">
        <f t="shared" si="4"/>
        <v/>
      </c>
      <c r="G62" s="86" t="str">
        <f t="shared" si="5"/>
        <v/>
      </c>
      <c r="H62" s="86" t="str">
        <f t="shared" si="6"/>
        <v/>
      </c>
      <c r="I62" s="87"/>
      <c r="J62" s="89" t="str">
        <f t="shared" si="7"/>
        <v/>
      </c>
      <c r="K62" s="85"/>
    </row>
    <row r="63" spans="1:11" x14ac:dyDescent="0.35">
      <c r="A63" s="85"/>
      <c r="B63" s="85"/>
      <c r="C63" s="85"/>
      <c r="D63" s="85"/>
      <c r="E63" s="85"/>
      <c r="F63" t="str">
        <f t="shared" si="4"/>
        <v/>
      </c>
      <c r="G63" s="86" t="str">
        <f t="shared" si="5"/>
        <v/>
      </c>
      <c r="H63" s="86" t="str">
        <f t="shared" si="6"/>
        <v/>
      </c>
      <c r="I63" s="87"/>
      <c r="J63" s="89" t="str">
        <f t="shared" si="7"/>
        <v/>
      </c>
      <c r="K63" s="85"/>
    </row>
    <row r="64" spans="1:11" x14ac:dyDescent="0.35">
      <c r="A64" s="85"/>
      <c r="B64" s="85"/>
      <c r="C64" s="85"/>
      <c r="D64" s="85"/>
      <c r="E64" s="85"/>
      <c r="F64" t="str">
        <f t="shared" si="4"/>
        <v/>
      </c>
      <c r="G64" s="86" t="str">
        <f t="shared" si="5"/>
        <v/>
      </c>
      <c r="H64" s="86" t="str">
        <f t="shared" si="6"/>
        <v/>
      </c>
      <c r="I64" s="87"/>
      <c r="J64" s="89" t="str">
        <f t="shared" si="7"/>
        <v/>
      </c>
      <c r="K64" s="85"/>
    </row>
    <row r="65" spans="1:11" x14ac:dyDescent="0.35">
      <c r="A65" s="85"/>
      <c r="B65" s="85"/>
      <c r="C65" s="85"/>
      <c r="D65" s="85"/>
      <c r="E65" s="85"/>
      <c r="F65" t="str">
        <f t="shared" si="4"/>
        <v/>
      </c>
      <c r="G65" s="86" t="str">
        <f t="shared" si="5"/>
        <v/>
      </c>
      <c r="H65" s="86" t="str">
        <f t="shared" si="6"/>
        <v/>
      </c>
      <c r="I65" s="87"/>
      <c r="J65" s="89" t="str">
        <f t="shared" si="7"/>
        <v/>
      </c>
      <c r="K65" s="85"/>
    </row>
    <row r="66" spans="1:11" x14ac:dyDescent="0.35">
      <c r="A66" s="85"/>
      <c r="B66" s="85"/>
      <c r="C66" s="85"/>
      <c r="D66" s="85"/>
      <c r="E66" s="85"/>
      <c r="F66" t="str">
        <f t="shared" si="4"/>
        <v/>
      </c>
      <c r="G66" s="86" t="str">
        <f t="shared" si="5"/>
        <v/>
      </c>
      <c r="H66" s="86" t="str">
        <f t="shared" si="6"/>
        <v/>
      </c>
      <c r="I66" s="87"/>
      <c r="J66" s="89" t="str">
        <f t="shared" si="7"/>
        <v/>
      </c>
      <c r="K66" s="85"/>
    </row>
    <row r="67" spans="1:11" x14ac:dyDescent="0.35">
      <c r="A67" s="85"/>
      <c r="B67" s="85"/>
      <c r="C67" s="85"/>
      <c r="D67" s="85"/>
      <c r="E67" s="85"/>
      <c r="F67" t="str">
        <f t="shared" si="4"/>
        <v/>
      </c>
      <c r="G67" s="86" t="str">
        <f t="shared" si="5"/>
        <v/>
      </c>
      <c r="H67" s="86" t="str">
        <f t="shared" si="6"/>
        <v/>
      </c>
      <c r="I67" s="87"/>
      <c r="J67" s="89" t="str">
        <f t="shared" si="7"/>
        <v/>
      </c>
      <c r="K67" s="85"/>
    </row>
    <row r="68" spans="1:11" x14ac:dyDescent="0.35">
      <c r="A68" s="85"/>
      <c r="B68" s="85"/>
      <c r="C68" s="85"/>
      <c r="D68" s="85"/>
      <c r="E68" s="85"/>
      <c r="F68" t="str">
        <f t="shared" si="4"/>
        <v/>
      </c>
      <c r="G68" s="86" t="str">
        <f t="shared" si="5"/>
        <v/>
      </c>
      <c r="H68" s="86" t="str">
        <f t="shared" si="6"/>
        <v/>
      </c>
      <c r="I68" s="87"/>
      <c r="J68" s="89" t="str">
        <f t="shared" si="7"/>
        <v/>
      </c>
      <c r="K68" s="85"/>
    </row>
    <row r="69" spans="1:11" x14ac:dyDescent="0.35">
      <c r="A69" s="85"/>
      <c r="B69" s="85"/>
      <c r="C69" s="85"/>
      <c r="D69" s="85"/>
      <c r="E69" s="85"/>
      <c r="F69" t="str">
        <f t="shared" si="4"/>
        <v/>
      </c>
      <c r="G69" s="86" t="str">
        <f t="shared" si="5"/>
        <v/>
      </c>
      <c r="H69" s="86" t="str">
        <f t="shared" si="6"/>
        <v/>
      </c>
      <c r="I69" s="87"/>
      <c r="J69" s="89" t="str">
        <f t="shared" si="7"/>
        <v/>
      </c>
      <c r="K69" s="85"/>
    </row>
    <row r="70" spans="1:11" x14ac:dyDescent="0.35">
      <c r="A70" s="85"/>
      <c r="B70" s="85"/>
      <c r="C70" s="85"/>
      <c r="D70" s="85"/>
      <c r="E70" s="85"/>
      <c r="F70" t="str">
        <f t="shared" si="4"/>
        <v/>
      </c>
      <c r="G70" s="86" t="str">
        <f t="shared" si="5"/>
        <v/>
      </c>
      <c r="H70" s="86" t="str">
        <f t="shared" si="6"/>
        <v/>
      </c>
      <c r="I70" s="87"/>
      <c r="J70" s="89" t="str">
        <f t="shared" si="7"/>
        <v/>
      </c>
      <c r="K70" s="85"/>
    </row>
    <row r="71" spans="1:11" x14ac:dyDescent="0.35">
      <c r="A71" s="85"/>
      <c r="B71" s="85"/>
      <c r="C71" s="85"/>
      <c r="D71" s="85"/>
      <c r="E71" s="85"/>
      <c r="F71" t="str">
        <f t="shared" si="4"/>
        <v/>
      </c>
      <c r="G71" s="86" t="str">
        <f t="shared" si="5"/>
        <v/>
      </c>
      <c r="H71" s="86" t="str">
        <f t="shared" si="6"/>
        <v/>
      </c>
      <c r="I71" s="87"/>
      <c r="J71" s="89" t="str">
        <f t="shared" si="7"/>
        <v/>
      </c>
      <c r="K71" s="85"/>
    </row>
    <row r="72" spans="1:11" x14ac:dyDescent="0.35">
      <c r="A72" s="85"/>
      <c r="B72" s="85"/>
      <c r="C72" s="85"/>
      <c r="D72" s="85"/>
      <c r="E72" s="85"/>
      <c r="F72" t="str">
        <f t="shared" si="4"/>
        <v/>
      </c>
      <c r="G72" s="86" t="str">
        <f t="shared" si="5"/>
        <v/>
      </c>
      <c r="H72" s="86" t="str">
        <f t="shared" si="6"/>
        <v/>
      </c>
      <c r="I72" s="87"/>
      <c r="J72" s="89" t="str">
        <f t="shared" si="7"/>
        <v/>
      </c>
      <c r="K72" s="85"/>
    </row>
    <row r="73" spans="1:11" x14ac:dyDescent="0.35">
      <c r="A73" s="85"/>
      <c r="B73" s="85"/>
      <c r="C73" s="85"/>
      <c r="D73" s="85"/>
      <c r="E73" s="85"/>
      <c r="F73" t="str">
        <f t="shared" si="4"/>
        <v/>
      </c>
      <c r="G73" s="86" t="str">
        <f t="shared" si="5"/>
        <v/>
      </c>
      <c r="H73" s="86" t="str">
        <f t="shared" si="6"/>
        <v/>
      </c>
      <c r="I73" s="87"/>
      <c r="J73" s="89" t="str">
        <f t="shared" si="7"/>
        <v/>
      </c>
      <c r="K73" s="85"/>
    </row>
    <row r="74" spans="1:11" x14ac:dyDescent="0.35">
      <c r="A74" s="85"/>
      <c r="B74" s="85"/>
      <c r="C74" s="85"/>
      <c r="D74" s="85"/>
      <c r="E74" s="85"/>
      <c r="F74" t="str">
        <f t="shared" si="4"/>
        <v/>
      </c>
      <c r="G74" s="86" t="str">
        <f t="shared" si="5"/>
        <v/>
      </c>
      <c r="H74" s="86" t="str">
        <f t="shared" si="6"/>
        <v/>
      </c>
      <c r="I74" s="87"/>
      <c r="J74" s="89" t="str">
        <f t="shared" si="7"/>
        <v/>
      </c>
      <c r="K74" s="85"/>
    </row>
    <row r="75" spans="1:11" x14ac:dyDescent="0.35">
      <c r="A75" s="85"/>
      <c r="B75" s="85"/>
      <c r="C75" s="85"/>
      <c r="D75" s="85"/>
      <c r="E75" s="85"/>
      <c r="F75" t="str">
        <f t="shared" si="4"/>
        <v/>
      </c>
      <c r="G75" s="86" t="str">
        <f t="shared" si="5"/>
        <v/>
      </c>
      <c r="H75" s="86" t="str">
        <f t="shared" si="6"/>
        <v/>
      </c>
      <c r="I75" s="87"/>
      <c r="J75" s="89" t="str">
        <f t="shared" si="7"/>
        <v/>
      </c>
      <c r="K75" s="85"/>
    </row>
    <row r="76" spans="1:11" x14ac:dyDescent="0.35">
      <c r="A76" s="85"/>
      <c r="B76" s="85"/>
      <c r="C76" s="85"/>
      <c r="D76" s="85"/>
      <c r="E76" s="85"/>
      <c r="F76" t="str">
        <f t="shared" si="4"/>
        <v/>
      </c>
      <c r="G76" s="86" t="str">
        <f t="shared" si="5"/>
        <v/>
      </c>
      <c r="H76" s="86" t="str">
        <f t="shared" si="6"/>
        <v/>
      </c>
      <c r="I76" s="87"/>
      <c r="J76" s="89" t="str">
        <f t="shared" si="7"/>
        <v/>
      </c>
      <c r="K76" s="85"/>
    </row>
    <row r="77" spans="1:11" x14ac:dyDescent="0.35">
      <c r="A77" s="85"/>
      <c r="B77" s="85"/>
      <c r="C77" s="85"/>
      <c r="D77" s="85"/>
      <c r="E77" s="85"/>
      <c r="F77" t="str">
        <f t="shared" si="4"/>
        <v/>
      </c>
      <c r="G77" s="86" t="str">
        <f t="shared" si="5"/>
        <v/>
      </c>
      <c r="H77" s="86" t="str">
        <f t="shared" si="6"/>
        <v/>
      </c>
      <c r="I77" s="87"/>
      <c r="J77" s="89" t="str">
        <f t="shared" si="7"/>
        <v/>
      </c>
      <c r="K77" s="85"/>
    </row>
    <row r="78" spans="1:11" x14ac:dyDescent="0.35">
      <c r="A78" s="85"/>
      <c r="B78" s="85"/>
      <c r="C78" s="85"/>
      <c r="D78" s="85"/>
      <c r="E78" s="85"/>
      <c r="F78" t="str">
        <f t="shared" si="4"/>
        <v/>
      </c>
      <c r="G78" s="86" t="str">
        <f t="shared" si="5"/>
        <v/>
      </c>
      <c r="H78" s="86" t="str">
        <f t="shared" si="6"/>
        <v/>
      </c>
      <c r="I78" s="87"/>
      <c r="J78" s="89" t="str">
        <f t="shared" si="7"/>
        <v/>
      </c>
      <c r="K78" s="85"/>
    </row>
    <row r="79" spans="1:11" x14ac:dyDescent="0.35">
      <c r="A79" s="85"/>
      <c r="B79" s="85"/>
      <c r="C79" s="85"/>
      <c r="D79" s="85"/>
      <c r="E79" s="85"/>
      <c r="F79" t="str">
        <f t="shared" si="4"/>
        <v/>
      </c>
      <c r="G79" s="86" t="str">
        <f t="shared" si="5"/>
        <v/>
      </c>
      <c r="H79" s="86" t="str">
        <f t="shared" si="6"/>
        <v/>
      </c>
      <c r="I79" s="87"/>
      <c r="J79" s="89" t="str">
        <f t="shared" si="7"/>
        <v/>
      </c>
      <c r="K79" s="85"/>
    </row>
    <row r="80" spans="1:11" x14ac:dyDescent="0.35">
      <c r="A80" s="85"/>
      <c r="B80" s="85"/>
      <c r="C80" s="85"/>
      <c r="D80" s="85"/>
      <c r="E80" s="85"/>
      <c r="F80" t="str">
        <f t="shared" si="4"/>
        <v/>
      </c>
      <c r="G80" s="86" t="str">
        <f t="shared" si="5"/>
        <v/>
      </c>
      <c r="H80" s="86" t="str">
        <f t="shared" si="6"/>
        <v/>
      </c>
      <c r="I80" s="87"/>
      <c r="J80" s="89" t="str">
        <f t="shared" si="7"/>
        <v/>
      </c>
      <c r="K80" s="85"/>
    </row>
    <row r="81" spans="1:11" x14ac:dyDescent="0.35">
      <c r="A81" s="85"/>
      <c r="B81" s="85"/>
      <c r="C81" s="85"/>
      <c r="D81" s="85"/>
      <c r="E81" s="85"/>
      <c r="F81" t="str">
        <f t="shared" si="4"/>
        <v/>
      </c>
      <c r="G81" s="86" t="str">
        <f t="shared" si="5"/>
        <v/>
      </c>
      <c r="H81" s="86" t="str">
        <f t="shared" si="6"/>
        <v/>
      </c>
      <c r="I81" s="87"/>
      <c r="J81" s="89" t="str">
        <f t="shared" si="7"/>
        <v/>
      </c>
      <c r="K81" s="85"/>
    </row>
    <row r="82" spans="1:11" x14ac:dyDescent="0.35">
      <c r="A82" s="85"/>
      <c r="B82" s="85"/>
      <c r="C82" s="85"/>
      <c r="D82" s="85"/>
      <c r="E82" s="85"/>
      <c r="F82" t="str">
        <f t="shared" si="4"/>
        <v/>
      </c>
      <c r="G82" s="86" t="str">
        <f t="shared" si="5"/>
        <v/>
      </c>
      <c r="H82" s="86" t="str">
        <f t="shared" si="6"/>
        <v/>
      </c>
      <c r="I82" s="87"/>
      <c r="J82" s="89" t="str">
        <f t="shared" si="7"/>
        <v/>
      </c>
      <c r="K82" s="85"/>
    </row>
    <row r="83" spans="1:11" x14ac:dyDescent="0.35">
      <c r="A83" s="85"/>
      <c r="B83" s="85"/>
      <c r="C83" s="85"/>
      <c r="D83" s="85"/>
      <c r="E83" s="85"/>
      <c r="F83" t="str">
        <f t="shared" si="4"/>
        <v/>
      </c>
      <c r="G83" s="86" t="str">
        <f t="shared" si="5"/>
        <v/>
      </c>
      <c r="H83" s="86" t="str">
        <f t="shared" si="6"/>
        <v/>
      </c>
      <c r="I83" s="87"/>
      <c r="J83" s="89" t="str">
        <f t="shared" si="7"/>
        <v/>
      </c>
      <c r="K83" s="85"/>
    </row>
    <row r="84" spans="1:11" x14ac:dyDescent="0.35">
      <c r="A84" s="85"/>
      <c r="B84" s="85"/>
      <c r="C84" s="85"/>
      <c r="D84" s="85"/>
      <c r="E84" s="85"/>
      <c r="F84" t="str">
        <f t="shared" si="4"/>
        <v/>
      </c>
      <c r="G84" s="86" t="str">
        <f t="shared" si="5"/>
        <v/>
      </c>
      <c r="H84" s="86" t="str">
        <f t="shared" si="6"/>
        <v/>
      </c>
      <c r="I84" s="87"/>
      <c r="J84" s="89" t="str">
        <f t="shared" si="7"/>
        <v/>
      </c>
      <c r="K84" s="85"/>
    </row>
    <row r="85" spans="1:11" x14ac:dyDescent="0.35">
      <c r="A85" s="85"/>
      <c r="B85" s="85"/>
      <c r="C85" s="85"/>
      <c r="D85" s="85"/>
      <c r="E85" s="85"/>
      <c r="F85" t="str">
        <f t="shared" si="4"/>
        <v/>
      </c>
      <c r="G85" s="86" t="str">
        <f t="shared" si="5"/>
        <v/>
      </c>
      <c r="H85" s="86" t="str">
        <f t="shared" si="6"/>
        <v/>
      </c>
      <c r="I85" s="87"/>
      <c r="J85" s="89" t="str">
        <f t="shared" si="7"/>
        <v/>
      </c>
      <c r="K85" s="85"/>
    </row>
    <row r="86" spans="1:11" x14ac:dyDescent="0.35">
      <c r="A86" s="85"/>
      <c r="B86" s="85"/>
      <c r="C86" s="85"/>
      <c r="D86" s="85"/>
      <c r="E86" s="85"/>
      <c r="F86" t="str">
        <f t="shared" si="4"/>
        <v/>
      </c>
      <c r="G86" s="86" t="str">
        <f t="shared" si="5"/>
        <v/>
      </c>
      <c r="H86" s="86" t="str">
        <f t="shared" si="6"/>
        <v/>
      </c>
      <c r="I86" s="87"/>
      <c r="J86" s="89" t="str">
        <f t="shared" si="7"/>
        <v/>
      </c>
      <c r="K86" s="85"/>
    </row>
    <row r="87" spans="1:11" x14ac:dyDescent="0.35">
      <c r="A87" s="85"/>
      <c r="B87" s="85"/>
      <c r="C87" s="85"/>
      <c r="D87" s="85"/>
      <c r="E87" s="85"/>
      <c r="F87" t="str">
        <f t="shared" si="4"/>
        <v/>
      </c>
      <c r="G87" s="86" t="str">
        <f t="shared" si="5"/>
        <v/>
      </c>
      <c r="H87" s="86" t="str">
        <f t="shared" si="6"/>
        <v/>
      </c>
      <c r="I87" s="87"/>
      <c r="J87" s="89" t="str">
        <f t="shared" si="7"/>
        <v/>
      </c>
      <c r="K87" s="85"/>
    </row>
    <row r="88" spans="1:11" x14ac:dyDescent="0.35">
      <c r="A88" s="85"/>
      <c r="B88" s="85"/>
      <c r="C88" s="85"/>
      <c r="D88" s="85"/>
      <c r="E88" s="85"/>
      <c r="F88" t="str">
        <f t="shared" si="4"/>
        <v/>
      </c>
      <c r="G88" s="86" t="str">
        <f t="shared" si="5"/>
        <v/>
      </c>
      <c r="H88" s="86" t="str">
        <f t="shared" si="6"/>
        <v/>
      </c>
      <c r="I88" s="87"/>
      <c r="J88" s="89" t="str">
        <f t="shared" si="7"/>
        <v/>
      </c>
      <c r="K88" s="85"/>
    </row>
    <row r="89" spans="1:11" x14ac:dyDescent="0.35">
      <c r="A89" s="85"/>
      <c r="B89" s="85"/>
      <c r="C89" s="85"/>
      <c r="D89" s="85"/>
      <c r="E89" s="85"/>
      <c r="F89" t="str">
        <f t="shared" si="4"/>
        <v/>
      </c>
      <c r="G89" s="86" t="str">
        <f t="shared" si="5"/>
        <v/>
      </c>
      <c r="H89" s="86" t="str">
        <f t="shared" si="6"/>
        <v/>
      </c>
      <c r="I89" s="87"/>
      <c r="J89" s="89" t="str">
        <f t="shared" si="7"/>
        <v/>
      </c>
      <c r="K89" s="85"/>
    </row>
    <row r="90" spans="1:11" x14ac:dyDescent="0.35">
      <c r="A90" s="85"/>
      <c r="B90" s="85"/>
      <c r="C90" s="85"/>
      <c r="D90" s="85"/>
      <c r="E90" s="85"/>
      <c r="F90" t="str">
        <f t="shared" si="4"/>
        <v/>
      </c>
      <c r="G90" s="86" t="str">
        <f t="shared" si="5"/>
        <v/>
      </c>
      <c r="H90" s="86" t="str">
        <f t="shared" si="6"/>
        <v/>
      </c>
      <c r="I90" s="87"/>
      <c r="J90" s="89" t="str">
        <f t="shared" si="7"/>
        <v/>
      </c>
      <c r="K90" s="85"/>
    </row>
    <row r="91" spans="1:11" x14ac:dyDescent="0.35">
      <c r="A91" s="85"/>
      <c r="B91" s="85"/>
      <c r="C91" s="85"/>
      <c r="D91" s="85"/>
      <c r="E91" s="85"/>
      <c r="F91" t="str">
        <f t="shared" si="4"/>
        <v/>
      </c>
      <c r="G91" s="86" t="str">
        <f t="shared" si="5"/>
        <v/>
      </c>
      <c r="H91" s="86" t="str">
        <f t="shared" si="6"/>
        <v/>
      </c>
      <c r="I91" s="87"/>
      <c r="J91" s="89" t="str">
        <f t="shared" si="7"/>
        <v/>
      </c>
      <c r="K91" s="85"/>
    </row>
    <row r="92" spans="1:11" x14ac:dyDescent="0.35">
      <c r="A92" s="85"/>
      <c r="B92" s="85"/>
      <c r="C92" s="85"/>
      <c r="D92" s="85"/>
      <c r="E92" s="85"/>
      <c r="F92" t="str">
        <f t="shared" si="4"/>
        <v/>
      </c>
      <c r="G92" s="86" t="str">
        <f t="shared" si="5"/>
        <v/>
      </c>
      <c r="H92" s="86" t="str">
        <f t="shared" si="6"/>
        <v/>
      </c>
      <c r="I92" s="87"/>
      <c r="J92" s="89" t="str">
        <f t="shared" si="7"/>
        <v/>
      </c>
      <c r="K92" s="85"/>
    </row>
    <row r="93" spans="1:11" x14ac:dyDescent="0.35">
      <c r="A93" s="85"/>
      <c r="B93" s="85"/>
      <c r="C93" s="85"/>
      <c r="D93" s="85"/>
      <c r="E93" s="85"/>
      <c r="F93" t="str">
        <f t="shared" si="4"/>
        <v/>
      </c>
      <c r="G93" s="86" t="str">
        <f t="shared" si="5"/>
        <v/>
      </c>
      <c r="H93" s="86" t="str">
        <f t="shared" si="6"/>
        <v/>
      </c>
      <c r="I93" s="87"/>
      <c r="J93" s="89" t="str">
        <f t="shared" si="7"/>
        <v/>
      </c>
      <c r="K93" s="85"/>
    </row>
    <row r="94" spans="1:11" x14ac:dyDescent="0.35">
      <c r="A94" s="85"/>
      <c r="B94" s="85"/>
      <c r="C94" s="85"/>
      <c r="D94" s="85"/>
      <c r="E94" s="85"/>
      <c r="F94" t="str">
        <f t="shared" si="4"/>
        <v/>
      </c>
      <c r="G94" s="86" t="str">
        <f t="shared" si="5"/>
        <v/>
      </c>
      <c r="H94" s="86" t="str">
        <f t="shared" si="6"/>
        <v/>
      </c>
      <c r="I94" s="87"/>
      <c r="J94" s="89" t="str">
        <f t="shared" si="7"/>
        <v/>
      </c>
      <c r="K94" s="85"/>
    </row>
    <row r="95" spans="1:11" x14ac:dyDescent="0.35">
      <c r="A95" s="85"/>
      <c r="B95" s="85"/>
      <c r="C95" s="85"/>
      <c r="D95" s="85"/>
      <c r="E95" s="85"/>
      <c r="F95" t="str">
        <f t="shared" si="4"/>
        <v/>
      </c>
      <c r="G95" s="86" t="str">
        <f t="shared" si="5"/>
        <v/>
      </c>
      <c r="H95" s="86" t="str">
        <f t="shared" si="6"/>
        <v/>
      </c>
      <c r="I95" s="87"/>
      <c r="J95" s="89" t="str">
        <f t="shared" si="7"/>
        <v/>
      </c>
      <c r="K95" s="85"/>
    </row>
    <row r="96" spans="1:11" x14ac:dyDescent="0.35">
      <c r="A96" s="85"/>
      <c r="B96" s="85"/>
      <c r="C96" s="85"/>
      <c r="D96" s="85"/>
      <c r="E96" s="85"/>
      <c r="F96" t="str">
        <f t="shared" si="4"/>
        <v/>
      </c>
      <c r="G96" s="86" t="str">
        <f t="shared" si="5"/>
        <v/>
      </c>
      <c r="H96" s="86" t="str">
        <f t="shared" si="6"/>
        <v/>
      </c>
      <c r="I96" s="87"/>
      <c r="J96" s="89" t="str">
        <f t="shared" si="7"/>
        <v/>
      </c>
      <c r="K96" s="85"/>
    </row>
    <row r="97" spans="1:11" x14ac:dyDescent="0.35">
      <c r="A97" s="85"/>
      <c r="B97" s="85"/>
      <c r="C97" s="85"/>
      <c r="D97" s="85"/>
      <c r="E97" s="85"/>
      <c r="F97" t="str">
        <f t="shared" si="4"/>
        <v/>
      </c>
      <c r="G97" s="86" t="str">
        <f t="shared" si="5"/>
        <v/>
      </c>
      <c r="H97" s="86" t="str">
        <f t="shared" si="6"/>
        <v/>
      </c>
      <c r="I97" s="87"/>
      <c r="J97" s="89" t="str">
        <f t="shared" si="7"/>
        <v/>
      </c>
      <c r="K97" s="85"/>
    </row>
    <row r="98" spans="1:11" x14ac:dyDescent="0.35">
      <c r="A98" s="85"/>
      <c r="B98" s="85"/>
      <c r="C98" s="85"/>
      <c r="D98" s="85"/>
      <c r="E98" s="85"/>
      <c r="F98" t="str">
        <f t="shared" si="4"/>
        <v/>
      </c>
      <c r="G98" s="86" t="str">
        <f t="shared" si="5"/>
        <v/>
      </c>
      <c r="H98" s="86" t="str">
        <f t="shared" si="6"/>
        <v/>
      </c>
      <c r="I98" s="87"/>
      <c r="J98" s="89" t="str">
        <f t="shared" si="7"/>
        <v/>
      </c>
      <c r="K98" s="85"/>
    </row>
    <row r="99" spans="1:11" x14ac:dyDescent="0.35">
      <c r="A99" s="85"/>
      <c r="B99" s="85"/>
      <c r="C99" s="85"/>
      <c r="D99" s="85"/>
      <c r="E99" s="85"/>
      <c r="F99" t="str">
        <f t="shared" si="4"/>
        <v/>
      </c>
      <c r="G99" s="86" t="str">
        <f t="shared" si="5"/>
        <v/>
      </c>
      <c r="H99" s="86" t="str">
        <f t="shared" si="6"/>
        <v/>
      </c>
      <c r="I99" s="87"/>
      <c r="J99" s="89" t="str">
        <f t="shared" si="7"/>
        <v/>
      </c>
      <c r="K99" s="85"/>
    </row>
    <row r="100" spans="1:11" x14ac:dyDescent="0.35">
      <c r="A100" s="85"/>
      <c r="B100" s="85"/>
      <c r="C100" s="85"/>
      <c r="D100" s="85"/>
      <c r="E100" s="85"/>
      <c r="F100" t="str">
        <f t="shared" si="4"/>
        <v/>
      </c>
      <c r="G100" s="86" t="str">
        <f t="shared" si="5"/>
        <v/>
      </c>
      <c r="H100" s="86" t="str">
        <f t="shared" si="6"/>
        <v/>
      </c>
      <c r="I100" s="87"/>
      <c r="J100" s="89" t="str">
        <f t="shared" si="7"/>
        <v/>
      </c>
      <c r="K100" s="85"/>
    </row>
    <row r="101" spans="1:11" x14ac:dyDescent="0.35">
      <c r="A101" s="85"/>
      <c r="B101" s="85"/>
      <c r="C101" s="85"/>
      <c r="D101" s="85"/>
      <c r="E101" s="85"/>
      <c r="F101" t="str">
        <f t="shared" si="4"/>
        <v/>
      </c>
      <c r="G101" s="86" t="str">
        <f t="shared" si="5"/>
        <v/>
      </c>
      <c r="H101" s="86" t="str">
        <f t="shared" si="6"/>
        <v/>
      </c>
      <c r="I101" s="87"/>
      <c r="J101" s="89" t="str">
        <f t="shared" si="7"/>
        <v/>
      </c>
      <c r="K101" s="85"/>
    </row>
    <row r="102" spans="1:11" x14ac:dyDescent="0.35">
      <c r="A102" s="85"/>
      <c r="B102" s="85"/>
      <c r="C102" s="85"/>
      <c r="D102" s="85"/>
      <c r="E102" s="85"/>
      <c r="F102" t="str">
        <f t="shared" si="4"/>
        <v/>
      </c>
      <c r="G102" s="86" t="str">
        <f t="shared" si="5"/>
        <v/>
      </c>
      <c r="H102" s="86" t="str">
        <f t="shared" si="6"/>
        <v/>
      </c>
      <c r="I102" s="87"/>
      <c r="J102" s="89" t="str">
        <f t="shared" si="7"/>
        <v/>
      </c>
      <c r="K102" s="85"/>
    </row>
    <row r="103" spans="1:11" x14ac:dyDescent="0.35">
      <c r="A103" s="85"/>
      <c r="B103" s="85"/>
      <c r="C103" s="85"/>
      <c r="D103" s="85"/>
      <c r="E103" s="85"/>
      <c r="F103" t="str">
        <f t="shared" si="4"/>
        <v/>
      </c>
      <c r="G103" s="86" t="str">
        <f t="shared" si="5"/>
        <v/>
      </c>
      <c r="H103" s="86" t="str">
        <f t="shared" si="6"/>
        <v/>
      </c>
      <c r="I103" s="87"/>
      <c r="J103" s="89" t="str">
        <f t="shared" si="7"/>
        <v/>
      </c>
      <c r="K103" s="85"/>
    </row>
    <row r="104" spans="1:11" x14ac:dyDescent="0.35">
      <c r="A104" s="85"/>
      <c r="B104" s="85"/>
      <c r="C104" s="85"/>
      <c r="D104" s="85"/>
      <c r="E104" s="85"/>
      <c r="F104" t="str">
        <f t="shared" si="4"/>
        <v/>
      </c>
      <c r="G104" s="86" t="str">
        <f t="shared" si="5"/>
        <v/>
      </c>
      <c r="H104" s="86" t="str">
        <f t="shared" si="6"/>
        <v/>
      </c>
      <c r="I104" s="87"/>
      <c r="J104" s="89" t="str">
        <f t="shared" si="7"/>
        <v/>
      </c>
      <c r="K104" s="85"/>
    </row>
    <row r="105" spans="1:11" x14ac:dyDescent="0.35">
      <c r="A105" s="85"/>
      <c r="B105" s="85"/>
      <c r="C105" s="85"/>
      <c r="D105" s="85"/>
      <c r="E105" s="85"/>
      <c r="F105" t="str">
        <f t="shared" si="4"/>
        <v/>
      </c>
      <c r="G105" s="86" t="str">
        <f t="shared" si="5"/>
        <v/>
      </c>
      <c r="H105" s="86" t="str">
        <f t="shared" si="6"/>
        <v/>
      </c>
      <c r="I105" s="87"/>
      <c r="J105" s="89" t="str">
        <f t="shared" si="7"/>
        <v/>
      </c>
      <c r="K105" s="85"/>
    </row>
    <row r="106" spans="1:11" x14ac:dyDescent="0.35">
      <c r="A106" s="85"/>
      <c r="B106" s="85"/>
      <c r="C106" s="85"/>
      <c r="D106" s="85"/>
      <c r="E106" s="85"/>
      <c r="F106" t="str">
        <f t="shared" si="4"/>
        <v/>
      </c>
      <c r="G106" s="86" t="str">
        <f t="shared" si="5"/>
        <v/>
      </c>
      <c r="H106" s="86" t="str">
        <f t="shared" si="6"/>
        <v/>
      </c>
      <c r="I106" s="87"/>
      <c r="J106" s="89" t="str">
        <f t="shared" si="7"/>
        <v/>
      </c>
      <c r="K106" s="85"/>
    </row>
    <row r="107" spans="1:11" x14ac:dyDescent="0.35">
      <c r="A107" s="85"/>
      <c r="B107" s="85"/>
      <c r="C107" s="85"/>
      <c r="D107" s="85"/>
      <c r="E107" s="85"/>
      <c r="F107" t="str">
        <f t="shared" ref="F107:F170" si="8">IF(OR(ISBLANK(D107),ISBLANK(E107)),IF(OR(C107="ALI",C107="AIE"),"B",IF(ISBLANK(C107),"","M")),IF(C107="EE",IF(E107&gt;=3,IF(D107&gt;=5,"A","M"),IF(E107=2,IF(D107&gt;=16,"A",IF(D107&lt;=4,"B","M")),IF(D107&lt;=15,"B","M"))),IF(OR(C107="SE",C107="CE"),IF(E107&gt;=4,IF(D107&gt;=6,"A","M"),IF(E107&gt;=2,IF(D107&gt;=20,"A",IF(D107&lt;=5,"B","M")),IF(D107&lt;=19,"B","M"))),IF(OR(C107="ALI",C107="AIE"),IF(E107&gt;=6,IF(D107&gt;=20,"A","M"),IF(E107&gt;=2,IF(D107&gt;=51,"A",IF(D107&lt;=19,"B","M")),IF(D107&lt;=50,"B","M")))))))</f>
        <v/>
      </c>
      <c r="G107" s="86" t="str">
        <f t="shared" ref="G107:G170" si="9">IF($F107="B","Baixa",IF($F107="M","Média",IF($F107="","","Alta")))</f>
        <v/>
      </c>
      <c r="H107" s="86" t="str">
        <f t="shared" ref="H107:H170" si="10">IF(ISBLANK(C107),"",IF(C107="ALI",IF(F107="B",7,IF(F107="M",10,15)),IF(C107="AIE",IF(F107="B",5,IF(F107="M",7,10)),IF(C107="SE",IF(F107="B",4,IF(F107="M",5,7)),IF(OR(C107="EE",C107="CE"),IF(F107="B",3,IF(F107="M",4,6)))))))</f>
        <v/>
      </c>
      <c r="I107" s="87"/>
      <c r="J107" s="89" t="str">
        <f t="shared" ref="J107:J170" si="11">IF(H107="","",H107*I107)</f>
        <v/>
      </c>
      <c r="K107" s="85"/>
    </row>
    <row r="108" spans="1:11" x14ac:dyDescent="0.35">
      <c r="A108" s="85"/>
      <c r="B108" s="85"/>
      <c r="C108" s="85"/>
      <c r="D108" s="85"/>
      <c r="E108" s="85"/>
      <c r="F108" t="str">
        <f t="shared" si="8"/>
        <v/>
      </c>
      <c r="G108" s="86" t="str">
        <f t="shared" si="9"/>
        <v/>
      </c>
      <c r="H108" s="86" t="str">
        <f t="shared" si="10"/>
        <v/>
      </c>
      <c r="I108" s="87"/>
      <c r="J108" s="89" t="str">
        <f t="shared" si="11"/>
        <v/>
      </c>
      <c r="K108" s="85"/>
    </row>
    <row r="109" spans="1:11" x14ac:dyDescent="0.35">
      <c r="A109" s="85"/>
      <c r="B109" s="85"/>
      <c r="C109" s="85"/>
      <c r="D109" s="85"/>
      <c r="E109" s="85"/>
      <c r="F109" t="str">
        <f t="shared" si="8"/>
        <v/>
      </c>
      <c r="G109" s="86" t="str">
        <f t="shared" si="9"/>
        <v/>
      </c>
      <c r="H109" s="86" t="str">
        <f t="shared" si="10"/>
        <v/>
      </c>
      <c r="I109" s="87"/>
      <c r="J109" s="89" t="str">
        <f t="shared" si="11"/>
        <v/>
      </c>
      <c r="K109" s="85"/>
    </row>
    <row r="110" spans="1:11" x14ac:dyDescent="0.35">
      <c r="A110" s="85"/>
      <c r="B110" s="85"/>
      <c r="C110" s="85"/>
      <c r="D110" s="85"/>
      <c r="E110" s="85"/>
      <c r="F110" t="str">
        <f t="shared" si="8"/>
        <v/>
      </c>
      <c r="G110" s="86" t="str">
        <f t="shared" si="9"/>
        <v/>
      </c>
      <c r="H110" s="86" t="str">
        <f t="shared" si="10"/>
        <v/>
      </c>
      <c r="I110" s="87"/>
      <c r="J110" s="89" t="str">
        <f t="shared" si="11"/>
        <v/>
      </c>
      <c r="K110" s="85"/>
    </row>
    <row r="111" spans="1:11" x14ac:dyDescent="0.35">
      <c r="A111" s="85"/>
      <c r="B111" s="85"/>
      <c r="C111" s="85"/>
      <c r="D111" s="85"/>
      <c r="E111" s="85"/>
      <c r="F111" t="str">
        <f t="shared" si="8"/>
        <v/>
      </c>
      <c r="G111" s="86" t="str">
        <f t="shared" si="9"/>
        <v/>
      </c>
      <c r="H111" s="86" t="str">
        <f t="shared" si="10"/>
        <v/>
      </c>
      <c r="I111" s="87"/>
      <c r="J111" s="89" t="str">
        <f t="shared" si="11"/>
        <v/>
      </c>
      <c r="K111" s="85"/>
    </row>
    <row r="112" spans="1:11" x14ac:dyDescent="0.35">
      <c r="A112" s="85"/>
      <c r="B112" s="85"/>
      <c r="C112" s="85"/>
      <c r="D112" s="85"/>
      <c r="E112" s="85"/>
      <c r="F112" t="str">
        <f t="shared" si="8"/>
        <v/>
      </c>
      <c r="G112" s="86" t="str">
        <f t="shared" si="9"/>
        <v/>
      </c>
      <c r="H112" s="86" t="str">
        <f t="shared" si="10"/>
        <v/>
      </c>
      <c r="I112" s="87"/>
      <c r="J112" s="89" t="str">
        <f t="shared" si="11"/>
        <v/>
      </c>
      <c r="K112" s="85"/>
    </row>
    <row r="113" spans="1:11" x14ac:dyDescent="0.35">
      <c r="A113" s="85"/>
      <c r="B113" s="85"/>
      <c r="C113" s="85"/>
      <c r="D113" s="85"/>
      <c r="E113" s="85"/>
      <c r="F113" t="str">
        <f t="shared" si="8"/>
        <v/>
      </c>
      <c r="G113" s="86" t="str">
        <f t="shared" si="9"/>
        <v/>
      </c>
      <c r="H113" s="86" t="str">
        <f t="shared" si="10"/>
        <v/>
      </c>
      <c r="I113" s="87"/>
      <c r="J113" s="89" t="str">
        <f t="shared" si="11"/>
        <v/>
      </c>
      <c r="K113" s="85"/>
    </row>
    <row r="114" spans="1:11" x14ac:dyDescent="0.35">
      <c r="A114" s="85"/>
      <c r="B114" s="85"/>
      <c r="C114" s="85"/>
      <c r="D114" s="85"/>
      <c r="E114" s="85"/>
      <c r="F114" t="str">
        <f t="shared" si="8"/>
        <v/>
      </c>
      <c r="G114" s="86" t="str">
        <f t="shared" si="9"/>
        <v/>
      </c>
      <c r="H114" s="86" t="str">
        <f t="shared" si="10"/>
        <v/>
      </c>
      <c r="I114" s="87"/>
      <c r="J114" s="89" t="str">
        <f t="shared" si="11"/>
        <v/>
      </c>
      <c r="K114" s="85"/>
    </row>
    <row r="115" spans="1:11" x14ac:dyDescent="0.35">
      <c r="A115" s="85"/>
      <c r="B115" s="85"/>
      <c r="C115" s="85"/>
      <c r="D115" s="85"/>
      <c r="E115" s="85"/>
      <c r="F115" t="str">
        <f t="shared" si="8"/>
        <v/>
      </c>
      <c r="G115" s="86" t="str">
        <f t="shared" si="9"/>
        <v/>
      </c>
      <c r="H115" s="86" t="str">
        <f t="shared" si="10"/>
        <v/>
      </c>
      <c r="I115" s="87"/>
      <c r="J115" s="89" t="str">
        <f t="shared" si="11"/>
        <v/>
      </c>
      <c r="K115" s="85"/>
    </row>
    <row r="116" spans="1:11" x14ac:dyDescent="0.35">
      <c r="A116" s="85"/>
      <c r="B116" s="85"/>
      <c r="C116" s="85"/>
      <c r="D116" s="85"/>
      <c r="E116" s="85"/>
      <c r="F116" t="str">
        <f t="shared" si="8"/>
        <v/>
      </c>
      <c r="G116" s="86" t="str">
        <f t="shared" si="9"/>
        <v/>
      </c>
      <c r="H116" s="86" t="str">
        <f t="shared" si="10"/>
        <v/>
      </c>
      <c r="I116" s="87"/>
      <c r="J116" s="89" t="str">
        <f t="shared" si="11"/>
        <v/>
      </c>
      <c r="K116" s="85"/>
    </row>
    <row r="117" spans="1:11" x14ac:dyDescent="0.35">
      <c r="A117" s="85"/>
      <c r="B117" s="85"/>
      <c r="C117" s="85"/>
      <c r="D117" s="85"/>
      <c r="E117" s="85"/>
      <c r="F117" t="str">
        <f t="shared" si="8"/>
        <v/>
      </c>
      <c r="G117" s="86" t="str">
        <f t="shared" si="9"/>
        <v/>
      </c>
      <c r="H117" s="86" t="str">
        <f t="shared" si="10"/>
        <v/>
      </c>
      <c r="I117" s="87"/>
      <c r="J117" s="89" t="str">
        <f t="shared" si="11"/>
        <v/>
      </c>
      <c r="K117" s="85"/>
    </row>
    <row r="118" spans="1:11" x14ac:dyDescent="0.35">
      <c r="A118" s="85"/>
      <c r="B118" s="85"/>
      <c r="C118" s="85"/>
      <c r="D118" s="85"/>
      <c r="E118" s="85"/>
      <c r="F118" t="str">
        <f t="shared" si="8"/>
        <v/>
      </c>
      <c r="G118" s="86" t="str">
        <f t="shared" si="9"/>
        <v/>
      </c>
      <c r="H118" s="86" t="str">
        <f t="shared" si="10"/>
        <v/>
      </c>
      <c r="I118" s="87"/>
      <c r="J118" s="89" t="str">
        <f t="shared" si="11"/>
        <v/>
      </c>
      <c r="K118" s="85"/>
    </row>
    <row r="119" spans="1:11" x14ac:dyDescent="0.35">
      <c r="A119" s="85"/>
      <c r="B119" s="85"/>
      <c r="C119" s="85"/>
      <c r="D119" s="85"/>
      <c r="E119" s="85"/>
      <c r="F119" t="str">
        <f t="shared" si="8"/>
        <v/>
      </c>
      <c r="G119" s="86" t="str">
        <f t="shared" si="9"/>
        <v/>
      </c>
      <c r="H119" s="86" t="str">
        <f t="shared" si="10"/>
        <v/>
      </c>
      <c r="I119" s="87"/>
      <c r="J119" s="89" t="str">
        <f t="shared" si="11"/>
        <v/>
      </c>
      <c r="K119" s="85"/>
    </row>
    <row r="120" spans="1:11" x14ac:dyDescent="0.35">
      <c r="A120" s="85"/>
      <c r="B120" s="85"/>
      <c r="C120" s="85"/>
      <c r="D120" s="85"/>
      <c r="E120" s="85"/>
      <c r="F120" t="str">
        <f t="shared" si="8"/>
        <v/>
      </c>
      <c r="G120" s="86" t="str">
        <f t="shared" si="9"/>
        <v/>
      </c>
      <c r="H120" s="86" t="str">
        <f t="shared" si="10"/>
        <v/>
      </c>
      <c r="I120" s="87"/>
      <c r="J120" s="89" t="str">
        <f t="shared" si="11"/>
        <v/>
      </c>
      <c r="K120" s="85"/>
    </row>
    <row r="121" spans="1:11" x14ac:dyDescent="0.35">
      <c r="A121" s="85"/>
      <c r="B121" s="85"/>
      <c r="C121" s="85"/>
      <c r="D121" s="85"/>
      <c r="E121" s="85"/>
      <c r="F121" t="str">
        <f t="shared" si="8"/>
        <v/>
      </c>
      <c r="G121" s="86" t="str">
        <f t="shared" si="9"/>
        <v/>
      </c>
      <c r="H121" s="86" t="str">
        <f t="shared" si="10"/>
        <v/>
      </c>
      <c r="I121" s="87"/>
      <c r="J121" s="89" t="str">
        <f t="shared" si="11"/>
        <v/>
      </c>
      <c r="K121" s="85"/>
    </row>
    <row r="122" spans="1:11" x14ac:dyDescent="0.35">
      <c r="A122" s="85"/>
      <c r="B122" s="85"/>
      <c r="C122" s="85"/>
      <c r="D122" s="85"/>
      <c r="E122" s="85"/>
      <c r="F122" t="str">
        <f t="shared" si="8"/>
        <v/>
      </c>
      <c r="G122" s="86" t="str">
        <f t="shared" si="9"/>
        <v/>
      </c>
      <c r="H122" s="86" t="str">
        <f t="shared" si="10"/>
        <v/>
      </c>
      <c r="I122" s="87"/>
      <c r="J122" s="89" t="str">
        <f t="shared" si="11"/>
        <v/>
      </c>
      <c r="K122" s="85"/>
    </row>
    <row r="123" spans="1:11" x14ac:dyDescent="0.35">
      <c r="A123" s="85"/>
      <c r="B123" s="85"/>
      <c r="C123" s="85"/>
      <c r="D123" s="85"/>
      <c r="E123" s="85"/>
      <c r="F123" t="str">
        <f t="shared" si="8"/>
        <v/>
      </c>
      <c r="G123" s="86" t="str">
        <f t="shared" si="9"/>
        <v/>
      </c>
      <c r="H123" s="86" t="str">
        <f t="shared" si="10"/>
        <v/>
      </c>
      <c r="I123" s="87"/>
      <c r="J123" s="89" t="str">
        <f t="shared" si="11"/>
        <v/>
      </c>
      <c r="K123" s="85"/>
    </row>
    <row r="124" spans="1:11" x14ac:dyDescent="0.35">
      <c r="A124" s="85"/>
      <c r="B124" s="85"/>
      <c r="C124" s="85"/>
      <c r="D124" s="85"/>
      <c r="E124" s="85"/>
      <c r="F124" t="str">
        <f t="shared" si="8"/>
        <v/>
      </c>
      <c r="G124" s="86" t="str">
        <f t="shared" si="9"/>
        <v/>
      </c>
      <c r="H124" s="86" t="str">
        <f t="shared" si="10"/>
        <v/>
      </c>
      <c r="I124" s="87"/>
      <c r="J124" s="89" t="str">
        <f t="shared" si="11"/>
        <v/>
      </c>
      <c r="K124" s="85"/>
    </row>
    <row r="125" spans="1:11" x14ac:dyDescent="0.35">
      <c r="A125" s="85"/>
      <c r="B125" s="85"/>
      <c r="C125" s="85"/>
      <c r="D125" s="85"/>
      <c r="E125" s="85"/>
      <c r="F125" t="str">
        <f t="shared" si="8"/>
        <v/>
      </c>
      <c r="G125" s="86" t="str">
        <f t="shared" si="9"/>
        <v/>
      </c>
      <c r="H125" s="86" t="str">
        <f t="shared" si="10"/>
        <v/>
      </c>
      <c r="I125" s="87"/>
      <c r="J125" s="89" t="str">
        <f t="shared" si="11"/>
        <v/>
      </c>
      <c r="K125" s="85"/>
    </row>
    <row r="126" spans="1:11" x14ac:dyDescent="0.35">
      <c r="A126" s="85"/>
      <c r="B126" s="85"/>
      <c r="C126" s="85"/>
      <c r="D126" s="85"/>
      <c r="E126" s="85"/>
      <c r="F126" t="str">
        <f t="shared" si="8"/>
        <v/>
      </c>
      <c r="G126" s="86" t="str">
        <f t="shared" si="9"/>
        <v/>
      </c>
      <c r="H126" s="86" t="str">
        <f t="shared" si="10"/>
        <v/>
      </c>
      <c r="I126" s="87"/>
      <c r="J126" s="89" t="str">
        <f t="shared" si="11"/>
        <v/>
      </c>
      <c r="K126" s="85"/>
    </row>
    <row r="127" spans="1:11" x14ac:dyDescent="0.35">
      <c r="A127" s="85"/>
      <c r="B127" s="85"/>
      <c r="C127" s="85"/>
      <c r="D127" s="85"/>
      <c r="E127" s="85"/>
      <c r="F127" t="str">
        <f t="shared" si="8"/>
        <v/>
      </c>
      <c r="G127" s="86" t="str">
        <f t="shared" si="9"/>
        <v/>
      </c>
      <c r="H127" s="86" t="str">
        <f t="shared" si="10"/>
        <v/>
      </c>
      <c r="I127" s="87"/>
      <c r="J127" s="89" t="str">
        <f t="shared" si="11"/>
        <v/>
      </c>
      <c r="K127" s="85"/>
    </row>
    <row r="128" spans="1:11" x14ac:dyDescent="0.35">
      <c r="A128" s="85"/>
      <c r="B128" s="85"/>
      <c r="C128" s="85"/>
      <c r="D128" s="85"/>
      <c r="E128" s="85"/>
      <c r="F128" t="str">
        <f t="shared" si="8"/>
        <v/>
      </c>
      <c r="G128" s="86" t="str">
        <f t="shared" si="9"/>
        <v/>
      </c>
      <c r="H128" s="86" t="str">
        <f t="shared" si="10"/>
        <v/>
      </c>
      <c r="I128" s="87"/>
      <c r="J128" s="89" t="str">
        <f t="shared" si="11"/>
        <v/>
      </c>
      <c r="K128" s="85"/>
    </row>
    <row r="129" spans="1:11" x14ac:dyDescent="0.35">
      <c r="A129" s="85"/>
      <c r="B129" s="85"/>
      <c r="C129" s="85"/>
      <c r="D129" s="85"/>
      <c r="E129" s="85"/>
      <c r="F129" t="str">
        <f t="shared" si="8"/>
        <v/>
      </c>
      <c r="G129" s="86" t="str">
        <f t="shared" si="9"/>
        <v/>
      </c>
      <c r="H129" s="86" t="str">
        <f t="shared" si="10"/>
        <v/>
      </c>
      <c r="I129" s="87"/>
      <c r="J129" s="89" t="str">
        <f t="shared" si="11"/>
        <v/>
      </c>
      <c r="K129" s="85"/>
    </row>
    <row r="130" spans="1:11" x14ac:dyDescent="0.35">
      <c r="A130" s="85"/>
      <c r="B130" s="85"/>
      <c r="C130" s="85"/>
      <c r="D130" s="85"/>
      <c r="E130" s="85"/>
      <c r="F130" t="str">
        <f t="shared" si="8"/>
        <v/>
      </c>
      <c r="G130" s="86" t="str">
        <f t="shared" si="9"/>
        <v/>
      </c>
      <c r="H130" s="86" t="str">
        <f t="shared" si="10"/>
        <v/>
      </c>
      <c r="I130" s="87"/>
      <c r="J130" s="89" t="str">
        <f t="shared" si="11"/>
        <v/>
      </c>
      <c r="K130" s="85"/>
    </row>
    <row r="131" spans="1:11" x14ac:dyDescent="0.35">
      <c r="A131" s="85"/>
      <c r="B131" s="85"/>
      <c r="C131" s="85"/>
      <c r="D131" s="85"/>
      <c r="E131" s="85"/>
      <c r="F131" t="str">
        <f t="shared" si="8"/>
        <v/>
      </c>
      <c r="G131" s="86" t="str">
        <f t="shared" si="9"/>
        <v/>
      </c>
      <c r="H131" s="86" t="str">
        <f t="shared" si="10"/>
        <v/>
      </c>
      <c r="I131" s="87"/>
      <c r="J131" s="89" t="str">
        <f t="shared" si="11"/>
        <v/>
      </c>
      <c r="K131" s="85"/>
    </row>
    <row r="132" spans="1:11" x14ac:dyDescent="0.35">
      <c r="A132" s="85"/>
      <c r="B132" s="85"/>
      <c r="C132" s="85"/>
      <c r="D132" s="85"/>
      <c r="E132" s="85"/>
      <c r="F132" t="str">
        <f t="shared" si="8"/>
        <v/>
      </c>
      <c r="G132" s="86" t="str">
        <f t="shared" si="9"/>
        <v/>
      </c>
      <c r="H132" s="86" t="str">
        <f t="shared" si="10"/>
        <v/>
      </c>
      <c r="I132" s="87"/>
      <c r="J132" s="89" t="str">
        <f t="shared" si="11"/>
        <v/>
      </c>
      <c r="K132" s="85"/>
    </row>
    <row r="133" spans="1:11" x14ac:dyDescent="0.35">
      <c r="A133" s="85"/>
      <c r="B133" s="85"/>
      <c r="C133" s="85"/>
      <c r="D133" s="85"/>
      <c r="E133" s="85"/>
      <c r="F133" t="str">
        <f t="shared" si="8"/>
        <v/>
      </c>
      <c r="G133" s="86" t="str">
        <f t="shared" si="9"/>
        <v/>
      </c>
      <c r="H133" s="86" t="str">
        <f t="shared" si="10"/>
        <v/>
      </c>
      <c r="I133" s="87"/>
      <c r="J133" s="89" t="str">
        <f t="shared" si="11"/>
        <v/>
      </c>
      <c r="K133" s="85"/>
    </row>
    <row r="134" spans="1:11" x14ac:dyDescent="0.35">
      <c r="A134" s="85"/>
      <c r="B134" s="85"/>
      <c r="C134" s="85"/>
      <c r="D134" s="85"/>
      <c r="E134" s="85"/>
      <c r="F134" t="str">
        <f t="shared" si="8"/>
        <v/>
      </c>
      <c r="G134" s="86" t="str">
        <f t="shared" si="9"/>
        <v/>
      </c>
      <c r="H134" s="86" t="str">
        <f t="shared" si="10"/>
        <v/>
      </c>
      <c r="I134" s="87"/>
      <c r="J134" s="89" t="str">
        <f t="shared" si="11"/>
        <v/>
      </c>
      <c r="K134" s="85"/>
    </row>
    <row r="135" spans="1:11" x14ac:dyDescent="0.35">
      <c r="A135" s="85"/>
      <c r="B135" s="85"/>
      <c r="C135" s="85"/>
      <c r="D135" s="85"/>
      <c r="E135" s="85"/>
      <c r="F135" t="str">
        <f t="shared" si="8"/>
        <v/>
      </c>
      <c r="G135" s="86" t="str">
        <f t="shared" si="9"/>
        <v/>
      </c>
      <c r="H135" s="86" t="str">
        <f t="shared" si="10"/>
        <v/>
      </c>
      <c r="I135" s="87"/>
      <c r="J135" s="89" t="str">
        <f t="shared" si="11"/>
        <v/>
      </c>
      <c r="K135" s="85"/>
    </row>
    <row r="136" spans="1:11" x14ac:dyDescent="0.35">
      <c r="A136" s="85"/>
      <c r="B136" s="85"/>
      <c r="C136" s="85"/>
      <c r="D136" s="85"/>
      <c r="E136" s="85"/>
      <c r="F136" t="str">
        <f t="shared" si="8"/>
        <v/>
      </c>
      <c r="G136" s="86" t="str">
        <f t="shared" si="9"/>
        <v/>
      </c>
      <c r="H136" s="86" t="str">
        <f t="shared" si="10"/>
        <v/>
      </c>
      <c r="I136" s="87"/>
      <c r="J136" s="89" t="str">
        <f t="shared" si="11"/>
        <v/>
      </c>
      <c r="K136" s="85"/>
    </row>
    <row r="137" spans="1:11" x14ac:dyDescent="0.35">
      <c r="A137" s="85"/>
      <c r="B137" s="85"/>
      <c r="C137" s="85"/>
      <c r="D137" s="85"/>
      <c r="E137" s="85"/>
      <c r="F137" t="str">
        <f t="shared" si="8"/>
        <v/>
      </c>
      <c r="G137" s="86" t="str">
        <f t="shared" si="9"/>
        <v/>
      </c>
      <c r="H137" s="86" t="str">
        <f t="shared" si="10"/>
        <v/>
      </c>
      <c r="I137" s="87"/>
      <c r="J137" s="89" t="str">
        <f t="shared" si="11"/>
        <v/>
      </c>
      <c r="K137" s="85"/>
    </row>
    <row r="138" spans="1:11" x14ac:dyDescent="0.35">
      <c r="A138" s="85"/>
      <c r="B138" s="85"/>
      <c r="C138" s="85"/>
      <c r="D138" s="85"/>
      <c r="E138" s="85"/>
      <c r="F138" t="str">
        <f t="shared" si="8"/>
        <v/>
      </c>
      <c r="G138" s="86" t="str">
        <f t="shared" si="9"/>
        <v/>
      </c>
      <c r="H138" s="86" t="str">
        <f t="shared" si="10"/>
        <v/>
      </c>
      <c r="I138" s="87"/>
      <c r="J138" s="89" t="str">
        <f t="shared" si="11"/>
        <v/>
      </c>
      <c r="K138" s="85"/>
    </row>
    <row r="139" spans="1:11" x14ac:dyDescent="0.35">
      <c r="A139" s="85"/>
      <c r="B139" s="85"/>
      <c r="C139" s="85"/>
      <c r="D139" s="85"/>
      <c r="E139" s="85"/>
      <c r="F139" t="str">
        <f t="shared" si="8"/>
        <v/>
      </c>
      <c r="G139" s="86" t="str">
        <f t="shared" si="9"/>
        <v/>
      </c>
      <c r="H139" s="86" t="str">
        <f t="shared" si="10"/>
        <v/>
      </c>
      <c r="I139" s="87"/>
      <c r="J139" s="89" t="str">
        <f t="shared" si="11"/>
        <v/>
      </c>
      <c r="K139" s="85"/>
    </row>
    <row r="140" spans="1:11" x14ac:dyDescent="0.35">
      <c r="A140" s="85"/>
      <c r="B140" s="85"/>
      <c r="C140" s="85"/>
      <c r="D140" s="85"/>
      <c r="E140" s="85"/>
      <c r="F140" t="str">
        <f t="shared" si="8"/>
        <v/>
      </c>
      <c r="G140" s="86" t="str">
        <f t="shared" si="9"/>
        <v/>
      </c>
      <c r="H140" s="86" t="str">
        <f t="shared" si="10"/>
        <v/>
      </c>
      <c r="I140" s="87"/>
      <c r="J140" s="89" t="str">
        <f t="shared" si="11"/>
        <v/>
      </c>
      <c r="K140" s="85"/>
    </row>
    <row r="141" spans="1:11" x14ac:dyDescent="0.35">
      <c r="A141" s="85"/>
      <c r="B141" s="85"/>
      <c r="C141" s="85"/>
      <c r="D141" s="85"/>
      <c r="E141" s="85"/>
      <c r="F141" t="str">
        <f t="shared" si="8"/>
        <v/>
      </c>
      <c r="G141" s="86" t="str">
        <f t="shared" si="9"/>
        <v/>
      </c>
      <c r="H141" s="86" t="str">
        <f t="shared" si="10"/>
        <v/>
      </c>
      <c r="I141" s="87"/>
      <c r="J141" s="89" t="str">
        <f t="shared" si="11"/>
        <v/>
      </c>
      <c r="K141" s="85"/>
    </row>
    <row r="142" spans="1:11" x14ac:dyDescent="0.35">
      <c r="A142" s="85"/>
      <c r="B142" s="85"/>
      <c r="C142" s="85"/>
      <c r="D142" s="85"/>
      <c r="E142" s="85"/>
      <c r="F142" t="str">
        <f t="shared" si="8"/>
        <v/>
      </c>
      <c r="G142" s="86" t="str">
        <f t="shared" si="9"/>
        <v/>
      </c>
      <c r="H142" s="86" t="str">
        <f t="shared" si="10"/>
        <v/>
      </c>
      <c r="I142" s="87"/>
      <c r="J142" s="89" t="str">
        <f t="shared" si="11"/>
        <v/>
      </c>
      <c r="K142" s="85"/>
    </row>
    <row r="143" spans="1:11" x14ac:dyDescent="0.35">
      <c r="A143" s="85"/>
      <c r="B143" s="85"/>
      <c r="C143" s="85"/>
      <c r="D143" s="85"/>
      <c r="E143" s="85"/>
      <c r="F143" t="str">
        <f t="shared" si="8"/>
        <v/>
      </c>
      <c r="G143" s="86" t="str">
        <f t="shared" si="9"/>
        <v/>
      </c>
      <c r="H143" s="86" t="str">
        <f t="shared" si="10"/>
        <v/>
      </c>
      <c r="I143" s="87"/>
      <c r="J143" s="89" t="str">
        <f t="shared" si="11"/>
        <v/>
      </c>
      <c r="K143" s="85"/>
    </row>
    <row r="144" spans="1:11" x14ac:dyDescent="0.35">
      <c r="A144" s="85"/>
      <c r="B144" s="85"/>
      <c r="C144" s="85"/>
      <c r="D144" s="85"/>
      <c r="E144" s="85"/>
      <c r="F144" t="str">
        <f t="shared" si="8"/>
        <v/>
      </c>
      <c r="G144" s="86" t="str">
        <f t="shared" si="9"/>
        <v/>
      </c>
      <c r="H144" s="86" t="str">
        <f t="shared" si="10"/>
        <v/>
      </c>
      <c r="I144" s="87"/>
      <c r="J144" s="89" t="str">
        <f t="shared" si="11"/>
        <v/>
      </c>
      <c r="K144" s="85"/>
    </row>
    <row r="145" spans="1:11" x14ac:dyDescent="0.35">
      <c r="A145" s="85"/>
      <c r="B145" s="85"/>
      <c r="C145" s="85"/>
      <c r="D145" s="85"/>
      <c r="E145" s="85"/>
      <c r="F145" t="str">
        <f t="shared" si="8"/>
        <v/>
      </c>
      <c r="G145" s="86" t="str">
        <f t="shared" si="9"/>
        <v/>
      </c>
      <c r="H145" s="86" t="str">
        <f t="shared" si="10"/>
        <v/>
      </c>
      <c r="I145" s="87"/>
      <c r="J145" s="89" t="str">
        <f t="shared" si="11"/>
        <v/>
      </c>
      <c r="K145" s="85"/>
    </row>
    <row r="146" spans="1:11" x14ac:dyDescent="0.35">
      <c r="A146" s="85"/>
      <c r="B146" s="85"/>
      <c r="C146" s="85"/>
      <c r="D146" s="85"/>
      <c r="E146" s="85"/>
      <c r="F146" t="str">
        <f t="shared" si="8"/>
        <v/>
      </c>
      <c r="G146" s="86" t="str">
        <f t="shared" si="9"/>
        <v/>
      </c>
      <c r="H146" s="86" t="str">
        <f t="shared" si="10"/>
        <v/>
      </c>
      <c r="I146" s="87"/>
      <c r="J146" s="89" t="str">
        <f t="shared" si="11"/>
        <v/>
      </c>
      <c r="K146" s="85"/>
    </row>
    <row r="147" spans="1:11" x14ac:dyDescent="0.35">
      <c r="A147" s="85"/>
      <c r="B147" s="85"/>
      <c r="C147" s="85"/>
      <c r="D147" s="85"/>
      <c r="E147" s="85"/>
      <c r="F147" t="str">
        <f t="shared" si="8"/>
        <v/>
      </c>
      <c r="G147" s="86" t="str">
        <f t="shared" si="9"/>
        <v/>
      </c>
      <c r="H147" s="86" t="str">
        <f t="shared" si="10"/>
        <v/>
      </c>
      <c r="I147" s="87"/>
      <c r="J147" s="89" t="str">
        <f t="shared" si="11"/>
        <v/>
      </c>
      <c r="K147" s="85"/>
    </row>
    <row r="148" spans="1:11" x14ac:dyDescent="0.35">
      <c r="A148" s="85"/>
      <c r="B148" s="85"/>
      <c r="C148" s="85"/>
      <c r="D148" s="85"/>
      <c r="E148" s="85"/>
      <c r="F148" t="str">
        <f t="shared" si="8"/>
        <v/>
      </c>
      <c r="G148" s="86" t="str">
        <f t="shared" si="9"/>
        <v/>
      </c>
      <c r="H148" s="86" t="str">
        <f t="shared" si="10"/>
        <v/>
      </c>
      <c r="I148" s="87"/>
      <c r="J148" s="89" t="str">
        <f t="shared" si="11"/>
        <v/>
      </c>
      <c r="K148" s="85"/>
    </row>
    <row r="149" spans="1:11" x14ac:dyDescent="0.35">
      <c r="A149" s="85"/>
      <c r="B149" s="85"/>
      <c r="C149" s="85"/>
      <c r="D149" s="85"/>
      <c r="E149" s="85"/>
      <c r="F149" t="str">
        <f t="shared" si="8"/>
        <v/>
      </c>
      <c r="G149" s="86" t="str">
        <f t="shared" si="9"/>
        <v/>
      </c>
      <c r="H149" s="86" t="str">
        <f t="shared" si="10"/>
        <v/>
      </c>
      <c r="I149" s="87"/>
      <c r="J149" s="89" t="str">
        <f t="shared" si="11"/>
        <v/>
      </c>
      <c r="K149" s="85"/>
    </row>
    <row r="150" spans="1:11" x14ac:dyDescent="0.35">
      <c r="A150" s="85"/>
      <c r="B150" s="85"/>
      <c r="C150" s="85"/>
      <c r="D150" s="85"/>
      <c r="E150" s="85"/>
      <c r="F150" t="str">
        <f t="shared" si="8"/>
        <v/>
      </c>
      <c r="G150" s="86" t="str">
        <f t="shared" si="9"/>
        <v/>
      </c>
      <c r="H150" s="86" t="str">
        <f t="shared" si="10"/>
        <v/>
      </c>
      <c r="I150" s="87"/>
      <c r="J150" s="89" t="str">
        <f t="shared" si="11"/>
        <v/>
      </c>
      <c r="K150" s="85"/>
    </row>
    <row r="151" spans="1:11" x14ac:dyDescent="0.35">
      <c r="A151" s="85"/>
      <c r="B151" s="85"/>
      <c r="C151" s="85"/>
      <c r="D151" s="85"/>
      <c r="E151" s="85"/>
      <c r="F151" t="str">
        <f t="shared" si="8"/>
        <v/>
      </c>
      <c r="G151" s="86" t="str">
        <f t="shared" si="9"/>
        <v/>
      </c>
      <c r="H151" s="86" t="str">
        <f t="shared" si="10"/>
        <v/>
      </c>
      <c r="I151" s="87"/>
      <c r="J151" s="89" t="str">
        <f t="shared" si="11"/>
        <v/>
      </c>
      <c r="K151" s="85"/>
    </row>
    <row r="152" spans="1:11" x14ac:dyDescent="0.35">
      <c r="A152" s="85"/>
      <c r="B152" s="85"/>
      <c r="C152" s="85"/>
      <c r="D152" s="85"/>
      <c r="E152" s="85"/>
      <c r="F152" t="str">
        <f t="shared" si="8"/>
        <v/>
      </c>
      <c r="G152" s="86" t="str">
        <f t="shared" si="9"/>
        <v/>
      </c>
      <c r="H152" s="86" t="str">
        <f t="shared" si="10"/>
        <v/>
      </c>
      <c r="I152" s="87"/>
      <c r="J152" s="89" t="str">
        <f t="shared" si="11"/>
        <v/>
      </c>
      <c r="K152" s="85"/>
    </row>
    <row r="153" spans="1:11" x14ac:dyDescent="0.35">
      <c r="A153" s="85"/>
      <c r="B153" s="85"/>
      <c r="C153" s="85"/>
      <c r="D153" s="85"/>
      <c r="E153" s="85"/>
      <c r="F153" t="str">
        <f t="shared" si="8"/>
        <v/>
      </c>
      <c r="G153" s="86" t="str">
        <f t="shared" si="9"/>
        <v/>
      </c>
      <c r="H153" s="86" t="str">
        <f t="shared" si="10"/>
        <v/>
      </c>
      <c r="I153" s="87"/>
      <c r="J153" s="89" t="str">
        <f t="shared" si="11"/>
        <v/>
      </c>
      <c r="K153" s="85"/>
    </row>
    <row r="154" spans="1:11" x14ac:dyDescent="0.35">
      <c r="A154" s="85"/>
      <c r="B154" s="85"/>
      <c r="C154" s="85"/>
      <c r="D154" s="85"/>
      <c r="E154" s="85"/>
      <c r="F154" t="str">
        <f t="shared" si="8"/>
        <v/>
      </c>
      <c r="G154" s="86" t="str">
        <f t="shared" si="9"/>
        <v/>
      </c>
      <c r="H154" s="86" t="str">
        <f t="shared" si="10"/>
        <v/>
      </c>
      <c r="I154" s="87"/>
      <c r="J154" s="89" t="str">
        <f t="shared" si="11"/>
        <v/>
      </c>
      <c r="K154" s="85"/>
    </row>
    <row r="155" spans="1:11" x14ac:dyDescent="0.35">
      <c r="A155" s="85"/>
      <c r="B155" s="85"/>
      <c r="C155" s="85"/>
      <c r="D155" s="85"/>
      <c r="E155" s="85"/>
      <c r="F155" t="str">
        <f t="shared" si="8"/>
        <v/>
      </c>
      <c r="G155" s="86" t="str">
        <f t="shared" si="9"/>
        <v/>
      </c>
      <c r="H155" s="86" t="str">
        <f t="shared" si="10"/>
        <v/>
      </c>
      <c r="I155" s="87"/>
      <c r="J155" s="89" t="str">
        <f t="shared" si="11"/>
        <v/>
      </c>
      <c r="K155" s="85"/>
    </row>
    <row r="156" spans="1:11" x14ac:dyDescent="0.35">
      <c r="A156" s="85"/>
      <c r="B156" s="85"/>
      <c r="C156" s="85"/>
      <c r="D156" s="85"/>
      <c r="E156" s="85"/>
      <c r="F156" t="str">
        <f t="shared" si="8"/>
        <v/>
      </c>
      <c r="G156" s="86" t="str">
        <f t="shared" si="9"/>
        <v/>
      </c>
      <c r="H156" s="86" t="str">
        <f t="shared" si="10"/>
        <v/>
      </c>
      <c r="I156" s="87"/>
      <c r="J156" s="89" t="str">
        <f t="shared" si="11"/>
        <v/>
      </c>
      <c r="K156" s="85"/>
    </row>
    <row r="157" spans="1:11" x14ac:dyDescent="0.35">
      <c r="A157" s="85"/>
      <c r="B157" s="85"/>
      <c r="C157" s="85"/>
      <c r="D157" s="85"/>
      <c r="E157" s="85"/>
      <c r="F157" t="str">
        <f t="shared" si="8"/>
        <v/>
      </c>
      <c r="G157" s="86" t="str">
        <f t="shared" si="9"/>
        <v/>
      </c>
      <c r="H157" s="86" t="str">
        <f t="shared" si="10"/>
        <v/>
      </c>
      <c r="I157" s="87"/>
      <c r="J157" s="89" t="str">
        <f t="shared" si="11"/>
        <v/>
      </c>
      <c r="K157" s="85"/>
    </row>
    <row r="158" spans="1:11" x14ac:dyDescent="0.35">
      <c r="A158" s="85"/>
      <c r="B158" s="85"/>
      <c r="C158" s="85"/>
      <c r="D158" s="85"/>
      <c r="E158" s="85"/>
      <c r="F158" t="str">
        <f t="shared" si="8"/>
        <v/>
      </c>
      <c r="G158" s="86" t="str">
        <f t="shared" si="9"/>
        <v/>
      </c>
      <c r="H158" s="86" t="str">
        <f t="shared" si="10"/>
        <v/>
      </c>
      <c r="I158" s="87"/>
      <c r="J158" s="89" t="str">
        <f t="shared" si="11"/>
        <v/>
      </c>
      <c r="K158" s="85"/>
    </row>
    <row r="159" spans="1:11" x14ac:dyDescent="0.35">
      <c r="A159" s="85"/>
      <c r="B159" s="85"/>
      <c r="C159" s="85"/>
      <c r="D159" s="85"/>
      <c r="E159" s="85"/>
      <c r="F159" t="str">
        <f t="shared" si="8"/>
        <v/>
      </c>
      <c r="G159" s="86" t="str">
        <f t="shared" si="9"/>
        <v/>
      </c>
      <c r="H159" s="86" t="str">
        <f t="shared" si="10"/>
        <v/>
      </c>
      <c r="I159" s="87"/>
      <c r="J159" s="89" t="str">
        <f t="shared" si="11"/>
        <v/>
      </c>
      <c r="K159" s="85"/>
    </row>
    <row r="160" spans="1:11" x14ac:dyDescent="0.35">
      <c r="A160" s="85"/>
      <c r="B160" s="85"/>
      <c r="C160" s="85"/>
      <c r="D160" s="85"/>
      <c r="E160" s="85"/>
      <c r="F160" t="str">
        <f t="shared" si="8"/>
        <v/>
      </c>
      <c r="G160" s="86" t="str">
        <f t="shared" si="9"/>
        <v/>
      </c>
      <c r="H160" s="86" t="str">
        <f t="shared" si="10"/>
        <v/>
      </c>
      <c r="I160" s="87"/>
      <c r="J160" s="89" t="str">
        <f t="shared" si="11"/>
        <v/>
      </c>
      <c r="K160" s="85"/>
    </row>
    <row r="161" spans="1:11" x14ac:dyDescent="0.35">
      <c r="A161" s="85"/>
      <c r="B161" s="85"/>
      <c r="C161" s="85"/>
      <c r="D161" s="85"/>
      <c r="E161" s="85"/>
      <c r="F161" t="str">
        <f t="shared" si="8"/>
        <v/>
      </c>
      <c r="G161" s="86" t="str">
        <f t="shared" si="9"/>
        <v/>
      </c>
      <c r="H161" s="86" t="str">
        <f t="shared" si="10"/>
        <v/>
      </c>
      <c r="I161" s="87"/>
      <c r="J161" s="89" t="str">
        <f t="shared" si="11"/>
        <v/>
      </c>
      <c r="K161" s="85"/>
    </row>
    <row r="162" spans="1:11" x14ac:dyDescent="0.35">
      <c r="A162" s="85"/>
      <c r="B162" s="85"/>
      <c r="C162" s="85"/>
      <c r="D162" s="85"/>
      <c r="E162" s="85"/>
      <c r="F162" t="str">
        <f t="shared" si="8"/>
        <v/>
      </c>
      <c r="G162" s="86" t="str">
        <f t="shared" si="9"/>
        <v/>
      </c>
      <c r="H162" s="86" t="str">
        <f t="shared" si="10"/>
        <v/>
      </c>
      <c r="I162" s="87"/>
      <c r="J162" s="89" t="str">
        <f t="shared" si="11"/>
        <v/>
      </c>
      <c r="K162" s="85"/>
    </row>
    <row r="163" spans="1:11" x14ac:dyDescent="0.35">
      <c r="A163" s="85"/>
      <c r="B163" s="85"/>
      <c r="C163" s="85"/>
      <c r="D163" s="85"/>
      <c r="E163" s="85"/>
      <c r="F163" t="str">
        <f t="shared" si="8"/>
        <v/>
      </c>
      <c r="G163" s="86" t="str">
        <f t="shared" si="9"/>
        <v/>
      </c>
      <c r="H163" s="86" t="str">
        <f t="shared" si="10"/>
        <v/>
      </c>
      <c r="I163" s="87"/>
      <c r="J163" s="89" t="str">
        <f t="shared" si="11"/>
        <v/>
      </c>
      <c r="K163" s="85"/>
    </row>
    <row r="164" spans="1:11" x14ac:dyDescent="0.35">
      <c r="A164" s="85"/>
      <c r="B164" s="85"/>
      <c r="C164" s="85"/>
      <c r="D164" s="85"/>
      <c r="E164" s="85"/>
      <c r="F164" t="str">
        <f t="shared" si="8"/>
        <v/>
      </c>
      <c r="G164" s="86" t="str">
        <f t="shared" si="9"/>
        <v/>
      </c>
      <c r="H164" s="86" t="str">
        <f t="shared" si="10"/>
        <v/>
      </c>
      <c r="I164" s="87"/>
      <c r="J164" s="89" t="str">
        <f t="shared" si="11"/>
        <v/>
      </c>
      <c r="K164" s="85"/>
    </row>
    <row r="165" spans="1:11" x14ac:dyDescent="0.35">
      <c r="A165" s="85"/>
      <c r="B165" s="85"/>
      <c r="C165" s="85"/>
      <c r="D165" s="85"/>
      <c r="E165" s="85"/>
      <c r="F165" t="str">
        <f t="shared" si="8"/>
        <v/>
      </c>
      <c r="G165" s="86" t="str">
        <f t="shared" si="9"/>
        <v/>
      </c>
      <c r="H165" s="86" t="str">
        <f t="shared" si="10"/>
        <v/>
      </c>
      <c r="I165" s="87"/>
      <c r="J165" s="89" t="str">
        <f t="shared" si="11"/>
        <v/>
      </c>
      <c r="K165" s="85"/>
    </row>
    <row r="166" spans="1:11" x14ac:dyDescent="0.35">
      <c r="A166" s="85"/>
      <c r="B166" s="85"/>
      <c r="C166" s="85"/>
      <c r="D166" s="85"/>
      <c r="E166" s="85"/>
      <c r="F166" t="str">
        <f t="shared" si="8"/>
        <v/>
      </c>
      <c r="G166" s="86" t="str">
        <f t="shared" si="9"/>
        <v/>
      </c>
      <c r="H166" s="86" t="str">
        <f t="shared" si="10"/>
        <v/>
      </c>
      <c r="I166" s="87"/>
      <c r="J166" s="89" t="str">
        <f t="shared" si="11"/>
        <v/>
      </c>
      <c r="K166" s="85"/>
    </row>
    <row r="167" spans="1:11" x14ac:dyDescent="0.35">
      <c r="A167" s="85"/>
      <c r="B167" s="85"/>
      <c r="C167" s="85"/>
      <c r="D167" s="85"/>
      <c r="E167" s="85"/>
      <c r="F167" t="str">
        <f t="shared" si="8"/>
        <v/>
      </c>
      <c r="G167" s="86" t="str">
        <f t="shared" si="9"/>
        <v/>
      </c>
      <c r="H167" s="86" t="str">
        <f t="shared" si="10"/>
        <v/>
      </c>
      <c r="I167" s="87"/>
      <c r="J167" s="89" t="str">
        <f t="shared" si="11"/>
        <v/>
      </c>
      <c r="K167" s="85"/>
    </row>
    <row r="168" spans="1:11" x14ac:dyDescent="0.35">
      <c r="A168" s="85"/>
      <c r="B168" s="85"/>
      <c r="C168" s="85"/>
      <c r="D168" s="85"/>
      <c r="E168" s="85"/>
      <c r="F168" t="str">
        <f t="shared" si="8"/>
        <v/>
      </c>
      <c r="G168" s="86" t="str">
        <f t="shared" si="9"/>
        <v/>
      </c>
      <c r="H168" s="86" t="str">
        <f t="shared" si="10"/>
        <v/>
      </c>
      <c r="I168" s="87"/>
      <c r="J168" s="89" t="str">
        <f t="shared" si="11"/>
        <v/>
      </c>
      <c r="K168" s="85"/>
    </row>
    <row r="169" spans="1:11" x14ac:dyDescent="0.35">
      <c r="A169" s="85"/>
      <c r="B169" s="85"/>
      <c r="C169" s="85"/>
      <c r="D169" s="85"/>
      <c r="E169" s="85"/>
      <c r="F169" t="str">
        <f t="shared" si="8"/>
        <v/>
      </c>
      <c r="G169" s="86" t="str">
        <f t="shared" si="9"/>
        <v/>
      </c>
      <c r="H169" s="86" t="str">
        <f t="shared" si="10"/>
        <v/>
      </c>
      <c r="I169" s="87"/>
      <c r="J169" s="89" t="str">
        <f t="shared" si="11"/>
        <v/>
      </c>
      <c r="K169" s="85"/>
    </row>
    <row r="170" spans="1:11" x14ac:dyDescent="0.35">
      <c r="A170" s="85"/>
      <c r="B170" s="85"/>
      <c r="C170" s="85"/>
      <c r="D170" s="85"/>
      <c r="E170" s="85"/>
      <c r="F170" t="str">
        <f t="shared" si="8"/>
        <v/>
      </c>
      <c r="G170" s="86" t="str">
        <f t="shared" si="9"/>
        <v/>
      </c>
      <c r="H170" s="86" t="str">
        <f t="shared" si="10"/>
        <v/>
      </c>
      <c r="I170" s="87"/>
      <c r="J170" s="89" t="str">
        <f t="shared" si="11"/>
        <v/>
      </c>
      <c r="K170" s="85"/>
    </row>
    <row r="171" spans="1:11" x14ac:dyDescent="0.35">
      <c r="A171" s="85"/>
      <c r="B171" s="85"/>
      <c r="C171" s="85"/>
      <c r="D171" s="85"/>
      <c r="E171" s="85"/>
      <c r="F171" t="str">
        <f t="shared" ref="F171:F234" si="12">IF(OR(ISBLANK(D171),ISBLANK(E171)),IF(OR(C171="ALI",C171="AIE"),"B",IF(ISBLANK(C171),"","M")),IF(C171="EE",IF(E171&gt;=3,IF(D171&gt;=5,"A","M"),IF(E171=2,IF(D171&gt;=16,"A",IF(D171&lt;=4,"B","M")),IF(D171&lt;=15,"B","M"))),IF(OR(C171="SE",C171="CE"),IF(E171&gt;=4,IF(D171&gt;=6,"A","M"),IF(E171&gt;=2,IF(D171&gt;=20,"A",IF(D171&lt;=5,"B","M")),IF(D171&lt;=19,"B","M"))),IF(OR(C171="ALI",C171="AIE"),IF(E171&gt;=6,IF(D171&gt;=20,"A","M"),IF(E171&gt;=2,IF(D171&gt;=51,"A",IF(D171&lt;=19,"B","M")),IF(D171&lt;=50,"B","M")))))))</f>
        <v/>
      </c>
      <c r="G171" s="86" t="str">
        <f t="shared" ref="G171:G234" si="13">IF($F171="B","Baixa",IF($F171="M","Média",IF($F171="","","Alta")))</f>
        <v/>
      </c>
      <c r="H171" s="86" t="str">
        <f t="shared" ref="H171:H234" si="14">IF(ISBLANK(C171),"",IF(C171="ALI",IF(F171="B",7,IF(F171="M",10,15)),IF(C171="AIE",IF(F171="B",5,IF(F171="M",7,10)),IF(C171="SE",IF(F171="B",4,IF(F171="M",5,7)),IF(OR(C171="EE",C171="CE"),IF(F171="B",3,IF(F171="M",4,6)))))))</f>
        <v/>
      </c>
      <c r="I171" s="87"/>
      <c r="J171" s="89" t="str">
        <f t="shared" ref="J171:J234" si="15">IF(H171="","",H171*I171)</f>
        <v/>
      </c>
      <c r="K171" s="85"/>
    </row>
    <row r="172" spans="1:11" x14ac:dyDescent="0.35">
      <c r="A172" s="85"/>
      <c r="B172" s="85"/>
      <c r="C172" s="85"/>
      <c r="D172" s="85"/>
      <c r="E172" s="85"/>
      <c r="F172" t="str">
        <f t="shared" si="12"/>
        <v/>
      </c>
      <c r="G172" s="86" t="str">
        <f t="shared" si="13"/>
        <v/>
      </c>
      <c r="H172" s="86" t="str">
        <f t="shared" si="14"/>
        <v/>
      </c>
      <c r="I172" s="87"/>
      <c r="J172" s="89" t="str">
        <f t="shared" si="15"/>
        <v/>
      </c>
      <c r="K172" s="85"/>
    </row>
    <row r="173" spans="1:11" x14ac:dyDescent="0.35">
      <c r="A173" s="85"/>
      <c r="B173" s="85"/>
      <c r="C173" s="85"/>
      <c r="D173" s="85"/>
      <c r="E173" s="85"/>
      <c r="F173" t="str">
        <f t="shared" si="12"/>
        <v/>
      </c>
      <c r="G173" s="86" t="str">
        <f t="shared" si="13"/>
        <v/>
      </c>
      <c r="H173" s="86" t="str">
        <f t="shared" si="14"/>
        <v/>
      </c>
      <c r="I173" s="87"/>
      <c r="J173" s="89" t="str">
        <f t="shared" si="15"/>
        <v/>
      </c>
      <c r="K173" s="85"/>
    </row>
    <row r="174" spans="1:11" x14ac:dyDescent="0.35">
      <c r="A174" s="85"/>
      <c r="B174" s="85"/>
      <c r="C174" s="85"/>
      <c r="D174" s="85"/>
      <c r="E174" s="85"/>
      <c r="F174" t="str">
        <f t="shared" si="12"/>
        <v/>
      </c>
      <c r="G174" s="86" t="str">
        <f t="shared" si="13"/>
        <v/>
      </c>
      <c r="H174" s="86" t="str">
        <f t="shared" si="14"/>
        <v/>
      </c>
      <c r="I174" s="87"/>
      <c r="J174" s="89" t="str">
        <f t="shared" si="15"/>
        <v/>
      </c>
      <c r="K174" s="85"/>
    </row>
    <row r="175" spans="1:11" x14ac:dyDescent="0.35">
      <c r="A175" s="85"/>
      <c r="B175" s="85"/>
      <c r="C175" s="85"/>
      <c r="D175" s="85"/>
      <c r="E175" s="85"/>
      <c r="F175" t="str">
        <f t="shared" si="12"/>
        <v/>
      </c>
      <c r="G175" s="86" t="str">
        <f t="shared" si="13"/>
        <v/>
      </c>
      <c r="H175" s="86" t="str">
        <f t="shared" si="14"/>
        <v/>
      </c>
      <c r="I175" s="87"/>
      <c r="J175" s="89" t="str">
        <f t="shared" si="15"/>
        <v/>
      </c>
      <c r="K175" s="85"/>
    </row>
    <row r="176" spans="1:11" x14ac:dyDescent="0.35">
      <c r="A176" s="85"/>
      <c r="B176" s="85"/>
      <c r="C176" s="85"/>
      <c r="D176" s="85"/>
      <c r="E176" s="85"/>
      <c r="F176" t="str">
        <f t="shared" si="12"/>
        <v/>
      </c>
      <c r="G176" s="86" t="str">
        <f t="shared" si="13"/>
        <v/>
      </c>
      <c r="H176" s="86" t="str">
        <f t="shared" si="14"/>
        <v/>
      </c>
      <c r="I176" s="87"/>
      <c r="J176" s="89" t="str">
        <f t="shared" si="15"/>
        <v/>
      </c>
      <c r="K176" s="85"/>
    </row>
    <row r="177" spans="1:11" x14ac:dyDescent="0.35">
      <c r="A177" s="85"/>
      <c r="B177" s="85"/>
      <c r="C177" s="85"/>
      <c r="D177" s="85"/>
      <c r="E177" s="85"/>
      <c r="F177" t="str">
        <f t="shared" si="12"/>
        <v/>
      </c>
      <c r="G177" s="86" t="str">
        <f t="shared" si="13"/>
        <v/>
      </c>
      <c r="H177" s="86" t="str">
        <f t="shared" si="14"/>
        <v/>
      </c>
      <c r="I177" s="87"/>
      <c r="J177" s="89" t="str">
        <f t="shared" si="15"/>
        <v/>
      </c>
      <c r="K177" s="85"/>
    </row>
    <row r="178" spans="1:11" x14ac:dyDescent="0.35">
      <c r="A178" s="85"/>
      <c r="B178" s="85"/>
      <c r="C178" s="85"/>
      <c r="D178" s="85"/>
      <c r="E178" s="85"/>
      <c r="F178" t="str">
        <f t="shared" si="12"/>
        <v/>
      </c>
      <c r="G178" s="86" t="str">
        <f t="shared" si="13"/>
        <v/>
      </c>
      <c r="H178" s="86" t="str">
        <f t="shared" si="14"/>
        <v/>
      </c>
      <c r="I178" s="87"/>
      <c r="J178" s="89" t="str">
        <f t="shared" si="15"/>
        <v/>
      </c>
      <c r="K178" s="85"/>
    </row>
    <row r="179" spans="1:11" x14ac:dyDescent="0.35">
      <c r="A179" s="85"/>
      <c r="B179" s="85"/>
      <c r="C179" s="85"/>
      <c r="D179" s="85"/>
      <c r="E179" s="85"/>
      <c r="F179" t="str">
        <f t="shared" si="12"/>
        <v/>
      </c>
      <c r="G179" s="86" t="str">
        <f t="shared" si="13"/>
        <v/>
      </c>
      <c r="H179" s="86" t="str">
        <f t="shared" si="14"/>
        <v/>
      </c>
      <c r="I179" s="87"/>
      <c r="J179" s="89" t="str">
        <f t="shared" si="15"/>
        <v/>
      </c>
      <c r="K179" s="85"/>
    </row>
    <row r="180" spans="1:11" x14ac:dyDescent="0.35">
      <c r="A180" s="85"/>
      <c r="B180" s="85"/>
      <c r="C180" s="85"/>
      <c r="D180" s="85"/>
      <c r="E180" s="85"/>
      <c r="F180" t="str">
        <f t="shared" si="12"/>
        <v/>
      </c>
      <c r="G180" s="86" t="str">
        <f t="shared" si="13"/>
        <v/>
      </c>
      <c r="H180" s="86" t="str">
        <f t="shared" si="14"/>
        <v/>
      </c>
      <c r="I180" s="87"/>
      <c r="J180" s="89" t="str">
        <f t="shared" si="15"/>
        <v/>
      </c>
      <c r="K180" s="85"/>
    </row>
    <row r="181" spans="1:11" x14ac:dyDescent="0.35">
      <c r="A181" s="85"/>
      <c r="B181" s="85"/>
      <c r="C181" s="85"/>
      <c r="D181" s="85"/>
      <c r="E181" s="85"/>
      <c r="F181" t="str">
        <f t="shared" si="12"/>
        <v/>
      </c>
      <c r="G181" s="86" t="str">
        <f t="shared" si="13"/>
        <v/>
      </c>
      <c r="H181" s="86" t="str">
        <f t="shared" si="14"/>
        <v/>
      </c>
      <c r="I181" s="87"/>
      <c r="J181" s="89" t="str">
        <f t="shared" si="15"/>
        <v/>
      </c>
      <c r="K181" s="85"/>
    </row>
    <row r="182" spans="1:11" x14ac:dyDescent="0.35">
      <c r="A182" s="85"/>
      <c r="B182" s="85"/>
      <c r="C182" s="85"/>
      <c r="D182" s="85"/>
      <c r="E182" s="85"/>
      <c r="F182" t="str">
        <f t="shared" si="12"/>
        <v/>
      </c>
      <c r="G182" s="86" t="str">
        <f t="shared" si="13"/>
        <v/>
      </c>
      <c r="H182" s="86" t="str">
        <f t="shared" si="14"/>
        <v/>
      </c>
      <c r="I182" s="87"/>
      <c r="J182" s="89" t="str">
        <f t="shared" si="15"/>
        <v/>
      </c>
      <c r="K182" s="85"/>
    </row>
    <row r="183" spans="1:11" x14ac:dyDescent="0.35">
      <c r="A183" s="85"/>
      <c r="B183" s="85"/>
      <c r="C183" s="85"/>
      <c r="D183" s="85"/>
      <c r="E183" s="85"/>
      <c r="F183" t="str">
        <f t="shared" si="12"/>
        <v/>
      </c>
      <c r="G183" s="86" t="str">
        <f t="shared" si="13"/>
        <v/>
      </c>
      <c r="H183" s="86" t="str">
        <f t="shared" si="14"/>
        <v/>
      </c>
      <c r="I183" s="87"/>
      <c r="J183" s="89" t="str">
        <f t="shared" si="15"/>
        <v/>
      </c>
      <c r="K183" s="85"/>
    </row>
    <row r="184" spans="1:11" x14ac:dyDescent="0.35">
      <c r="A184" s="85"/>
      <c r="B184" s="85"/>
      <c r="C184" s="85"/>
      <c r="D184" s="85"/>
      <c r="E184" s="85"/>
      <c r="F184" t="str">
        <f t="shared" si="12"/>
        <v/>
      </c>
      <c r="G184" s="86" t="str">
        <f t="shared" si="13"/>
        <v/>
      </c>
      <c r="H184" s="86" t="str">
        <f t="shared" si="14"/>
        <v/>
      </c>
      <c r="I184" s="87"/>
      <c r="J184" s="89" t="str">
        <f t="shared" si="15"/>
        <v/>
      </c>
      <c r="K184" s="85"/>
    </row>
    <row r="185" spans="1:11" x14ac:dyDescent="0.35">
      <c r="A185" s="85"/>
      <c r="B185" s="85"/>
      <c r="C185" s="85"/>
      <c r="D185" s="85"/>
      <c r="E185" s="85"/>
      <c r="F185" t="str">
        <f t="shared" si="12"/>
        <v/>
      </c>
      <c r="G185" s="86" t="str">
        <f t="shared" si="13"/>
        <v/>
      </c>
      <c r="H185" s="86" t="str">
        <f t="shared" si="14"/>
        <v/>
      </c>
      <c r="I185" s="87"/>
      <c r="J185" s="89" t="str">
        <f t="shared" si="15"/>
        <v/>
      </c>
      <c r="K185" s="85"/>
    </row>
    <row r="186" spans="1:11" x14ac:dyDescent="0.35">
      <c r="A186" s="85"/>
      <c r="B186" s="85"/>
      <c r="C186" s="85"/>
      <c r="D186" s="85"/>
      <c r="E186" s="85"/>
      <c r="F186" t="str">
        <f t="shared" si="12"/>
        <v/>
      </c>
      <c r="G186" s="86" t="str">
        <f t="shared" si="13"/>
        <v/>
      </c>
      <c r="H186" s="86" t="str">
        <f t="shared" si="14"/>
        <v/>
      </c>
      <c r="I186" s="87"/>
      <c r="J186" s="89" t="str">
        <f t="shared" si="15"/>
        <v/>
      </c>
      <c r="K186" s="85"/>
    </row>
    <row r="187" spans="1:11" x14ac:dyDescent="0.35">
      <c r="A187" s="85"/>
      <c r="B187" s="85"/>
      <c r="C187" s="85"/>
      <c r="D187" s="85"/>
      <c r="E187" s="85"/>
      <c r="F187" t="str">
        <f t="shared" si="12"/>
        <v/>
      </c>
      <c r="G187" s="86" t="str">
        <f t="shared" si="13"/>
        <v/>
      </c>
      <c r="H187" s="86" t="str">
        <f t="shared" si="14"/>
        <v/>
      </c>
      <c r="I187" s="87"/>
      <c r="J187" s="89" t="str">
        <f t="shared" si="15"/>
        <v/>
      </c>
      <c r="K187" s="85"/>
    </row>
    <row r="188" spans="1:11" x14ac:dyDescent="0.35">
      <c r="A188" s="85"/>
      <c r="B188" s="85"/>
      <c r="C188" s="85"/>
      <c r="D188" s="85"/>
      <c r="E188" s="85"/>
      <c r="F188" t="str">
        <f t="shared" si="12"/>
        <v/>
      </c>
      <c r="G188" s="86" t="str">
        <f t="shared" si="13"/>
        <v/>
      </c>
      <c r="H188" s="86" t="str">
        <f t="shared" si="14"/>
        <v/>
      </c>
      <c r="I188" s="87"/>
      <c r="J188" s="89" t="str">
        <f t="shared" si="15"/>
        <v/>
      </c>
      <c r="K188" s="85"/>
    </row>
    <row r="189" spans="1:11" x14ac:dyDescent="0.35">
      <c r="A189" s="85"/>
      <c r="B189" s="85"/>
      <c r="C189" s="85"/>
      <c r="D189" s="85"/>
      <c r="E189" s="85"/>
      <c r="F189" t="str">
        <f t="shared" si="12"/>
        <v/>
      </c>
      <c r="G189" s="86" t="str">
        <f t="shared" si="13"/>
        <v/>
      </c>
      <c r="H189" s="86" t="str">
        <f t="shared" si="14"/>
        <v/>
      </c>
      <c r="I189" s="87"/>
      <c r="J189" s="89" t="str">
        <f t="shared" si="15"/>
        <v/>
      </c>
      <c r="K189" s="85"/>
    </row>
    <row r="190" spans="1:11" x14ac:dyDescent="0.35">
      <c r="A190" s="85"/>
      <c r="B190" s="85"/>
      <c r="C190" s="85"/>
      <c r="D190" s="85"/>
      <c r="E190" s="85"/>
      <c r="F190" t="str">
        <f t="shared" si="12"/>
        <v/>
      </c>
      <c r="G190" s="86" t="str">
        <f t="shared" si="13"/>
        <v/>
      </c>
      <c r="H190" s="86" t="str">
        <f t="shared" si="14"/>
        <v/>
      </c>
      <c r="I190" s="87"/>
      <c r="J190" s="89" t="str">
        <f t="shared" si="15"/>
        <v/>
      </c>
      <c r="K190" s="85"/>
    </row>
    <row r="191" spans="1:11" x14ac:dyDescent="0.35">
      <c r="A191" s="85"/>
      <c r="B191" s="85"/>
      <c r="C191" s="85"/>
      <c r="D191" s="85"/>
      <c r="E191" s="85"/>
      <c r="F191" t="str">
        <f t="shared" si="12"/>
        <v/>
      </c>
      <c r="G191" s="86" t="str">
        <f t="shared" si="13"/>
        <v/>
      </c>
      <c r="H191" s="86" t="str">
        <f t="shared" si="14"/>
        <v/>
      </c>
      <c r="I191" s="87"/>
      <c r="J191" s="89" t="str">
        <f t="shared" si="15"/>
        <v/>
      </c>
      <c r="K191" s="85"/>
    </row>
    <row r="192" spans="1:11" x14ac:dyDescent="0.35">
      <c r="A192" s="85"/>
      <c r="B192" s="85"/>
      <c r="C192" s="85"/>
      <c r="D192" s="85"/>
      <c r="E192" s="85"/>
      <c r="F192" t="str">
        <f t="shared" si="12"/>
        <v/>
      </c>
      <c r="G192" s="86" t="str">
        <f t="shared" si="13"/>
        <v/>
      </c>
      <c r="H192" s="86" t="str">
        <f t="shared" si="14"/>
        <v/>
      </c>
      <c r="I192" s="87"/>
      <c r="J192" s="89" t="str">
        <f t="shared" si="15"/>
        <v/>
      </c>
      <c r="K192" s="85"/>
    </row>
    <row r="193" spans="1:11" x14ac:dyDescent="0.35">
      <c r="A193" s="85"/>
      <c r="B193" s="85"/>
      <c r="C193" s="85"/>
      <c r="D193" s="85"/>
      <c r="E193" s="85"/>
      <c r="F193" t="str">
        <f t="shared" si="12"/>
        <v/>
      </c>
      <c r="G193" s="86" t="str">
        <f t="shared" si="13"/>
        <v/>
      </c>
      <c r="H193" s="86" t="str">
        <f t="shared" si="14"/>
        <v/>
      </c>
      <c r="I193" s="87"/>
      <c r="J193" s="89" t="str">
        <f t="shared" si="15"/>
        <v/>
      </c>
      <c r="K193" s="85"/>
    </row>
    <row r="194" spans="1:11" x14ac:dyDescent="0.35">
      <c r="A194" s="85"/>
      <c r="B194" s="85"/>
      <c r="C194" s="85"/>
      <c r="D194" s="85"/>
      <c r="E194" s="85"/>
      <c r="F194" t="str">
        <f t="shared" si="12"/>
        <v/>
      </c>
      <c r="G194" s="86" t="str">
        <f t="shared" si="13"/>
        <v/>
      </c>
      <c r="H194" s="86" t="str">
        <f t="shared" si="14"/>
        <v/>
      </c>
      <c r="I194" s="87"/>
      <c r="J194" s="89" t="str">
        <f t="shared" si="15"/>
        <v/>
      </c>
      <c r="K194" s="85"/>
    </row>
    <row r="195" spans="1:11" x14ac:dyDescent="0.35">
      <c r="A195" s="85"/>
      <c r="B195" s="85"/>
      <c r="C195" s="85"/>
      <c r="D195" s="85"/>
      <c r="E195" s="85"/>
      <c r="F195" t="str">
        <f t="shared" si="12"/>
        <v/>
      </c>
      <c r="G195" s="86" t="str">
        <f t="shared" si="13"/>
        <v/>
      </c>
      <c r="H195" s="86" t="str">
        <f t="shared" si="14"/>
        <v/>
      </c>
      <c r="I195" s="87"/>
      <c r="J195" s="89" t="str">
        <f t="shared" si="15"/>
        <v/>
      </c>
      <c r="K195" s="85"/>
    </row>
    <row r="196" spans="1:11" x14ac:dyDescent="0.35">
      <c r="A196" s="85"/>
      <c r="B196" s="85"/>
      <c r="C196" s="85"/>
      <c r="D196" s="85"/>
      <c r="E196" s="85"/>
      <c r="F196" t="str">
        <f t="shared" si="12"/>
        <v/>
      </c>
      <c r="G196" s="86" t="str">
        <f t="shared" si="13"/>
        <v/>
      </c>
      <c r="H196" s="86" t="str">
        <f t="shared" si="14"/>
        <v/>
      </c>
      <c r="I196" s="87"/>
      <c r="J196" s="89" t="str">
        <f t="shared" si="15"/>
        <v/>
      </c>
      <c r="K196" s="85"/>
    </row>
    <row r="197" spans="1:11" x14ac:dyDescent="0.35">
      <c r="A197" s="85"/>
      <c r="B197" s="85"/>
      <c r="C197" s="85"/>
      <c r="D197" s="85"/>
      <c r="E197" s="85"/>
      <c r="F197" t="str">
        <f t="shared" si="12"/>
        <v/>
      </c>
      <c r="G197" s="86" t="str">
        <f t="shared" si="13"/>
        <v/>
      </c>
      <c r="H197" s="86" t="str">
        <f t="shared" si="14"/>
        <v/>
      </c>
      <c r="I197" s="87"/>
      <c r="J197" s="89" t="str">
        <f t="shared" si="15"/>
        <v/>
      </c>
      <c r="K197" s="85"/>
    </row>
    <row r="198" spans="1:11" x14ac:dyDescent="0.35">
      <c r="A198" s="85"/>
      <c r="B198" s="85"/>
      <c r="C198" s="85"/>
      <c r="D198" s="85"/>
      <c r="E198" s="85"/>
      <c r="F198" t="str">
        <f t="shared" si="12"/>
        <v/>
      </c>
      <c r="G198" s="86" t="str">
        <f t="shared" si="13"/>
        <v/>
      </c>
      <c r="H198" s="86" t="str">
        <f t="shared" si="14"/>
        <v/>
      </c>
      <c r="I198" s="87"/>
      <c r="J198" s="89" t="str">
        <f t="shared" si="15"/>
        <v/>
      </c>
      <c r="K198" s="85"/>
    </row>
    <row r="199" spans="1:11" x14ac:dyDescent="0.35">
      <c r="A199" s="85"/>
      <c r="B199" s="85"/>
      <c r="C199" s="85"/>
      <c r="D199" s="85"/>
      <c r="E199" s="85"/>
      <c r="F199" t="str">
        <f t="shared" si="12"/>
        <v/>
      </c>
      <c r="G199" s="86" t="str">
        <f t="shared" si="13"/>
        <v/>
      </c>
      <c r="H199" s="86" t="str">
        <f t="shared" si="14"/>
        <v/>
      </c>
      <c r="I199" s="87"/>
      <c r="J199" s="89" t="str">
        <f t="shared" si="15"/>
        <v/>
      </c>
      <c r="K199" s="85"/>
    </row>
    <row r="200" spans="1:11" x14ac:dyDescent="0.35">
      <c r="A200" s="85"/>
      <c r="B200" s="85"/>
      <c r="C200" s="85"/>
      <c r="D200" s="85"/>
      <c r="E200" s="85"/>
      <c r="F200" t="str">
        <f t="shared" si="12"/>
        <v/>
      </c>
      <c r="G200" s="86" t="str">
        <f t="shared" si="13"/>
        <v/>
      </c>
      <c r="H200" s="86" t="str">
        <f t="shared" si="14"/>
        <v/>
      </c>
      <c r="I200" s="87"/>
      <c r="J200" s="89" t="str">
        <f t="shared" si="15"/>
        <v/>
      </c>
      <c r="K200" s="85"/>
    </row>
    <row r="201" spans="1:11" x14ac:dyDescent="0.35">
      <c r="A201" s="85"/>
      <c r="B201" s="85"/>
      <c r="C201" s="85"/>
      <c r="D201" s="85"/>
      <c r="E201" s="85"/>
      <c r="F201" t="str">
        <f t="shared" si="12"/>
        <v/>
      </c>
      <c r="G201" s="86" t="str">
        <f t="shared" si="13"/>
        <v/>
      </c>
      <c r="H201" s="86" t="str">
        <f t="shared" si="14"/>
        <v/>
      </c>
      <c r="I201" s="87"/>
      <c r="J201" s="89" t="str">
        <f t="shared" si="15"/>
        <v/>
      </c>
      <c r="K201" s="85"/>
    </row>
    <row r="202" spans="1:11" x14ac:dyDescent="0.35">
      <c r="A202" s="85"/>
      <c r="B202" s="85"/>
      <c r="C202" s="85"/>
      <c r="D202" s="85"/>
      <c r="E202" s="85"/>
      <c r="F202" t="str">
        <f t="shared" si="12"/>
        <v/>
      </c>
      <c r="G202" s="86" t="str">
        <f t="shared" si="13"/>
        <v/>
      </c>
      <c r="H202" s="86" t="str">
        <f t="shared" si="14"/>
        <v/>
      </c>
      <c r="I202" s="87"/>
      <c r="J202" s="89" t="str">
        <f t="shared" si="15"/>
        <v/>
      </c>
      <c r="K202" s="85"/>
    </row>
    <row r="203" spans="1:11" x14ac:dyDescent="0.35">
      <c r="A203" s="85"/>
      <c r="B203" s="85"/>
      <c r="C203" s="85"/>
      <c r="D203" s="85"/>
      <c r="E203" s="85"/>
      <c r="F203" t="str">
        <f t="shared" si="12"/>
        <v/>
      </c>
      <c r="G203" s="86" t="str">
        <f t="shared" si="13"/>
        <v/>
      </c>
      <c r="H203" s="86" t="str">
        <f t="shared" si="14"/>
        <v/>
      </c>
      <c r="I203" s="87"/>
      <c r="J203" s="89" t="str">
        <f t="shared" si="15"/>
        <v/>
      </c>
      <c r="K203" s="85"/>
    </row>
    <row r="204" spans="1:11" x14ac:dyDescent="0.35">
      <c r="A204" s="85"/>
      <c r="B204" s="85"/>
      <c r="C204" s="85"/>
      <c r="D204" s="85"/>
      <c r="E204" s="85"/>
      <c r="F204" t="str">
        <f t="shared" si="12"/>
        <v/>
      </c>
      <c r="G204" s="86" t="str">
        <f t="shared" si="13"/>
        <v/>
      </c>
      <c r="H204" s="86" t="str">
        <f t="shared" si="14"/>
        <v/>
      </c>
      <c r="I204" s="87"/>
      <c r="J204" s="89" t="str">
        <f t="shared" si="15"/>
        <v/>
      </c>
      <c r="K204" s="85"/>
    </row>
    <row r="205" spans="1:11" x14ac:dyDescent="0.35">
      <c r="A205" s="85"/>
      <c r="B205" s="85"/>
      <c r="C205" s="85"/>
      <c r="D205" s="85"/>
      <c r="E205" s="85"/>
      <c r="F205" t="str">
        <f t="shared" si="12"/>
        <v/>
      </c>
      <c r="G205" s="86" t="str">
        <f t="shared" si="13"/>
        <v/>
      </c>
      <c r="H205" s="86" t="str">
        <f t="shared" si="14"/>
        <v/>
      </c>
      <c r="I205" s="87"/>
      <c r="J205" s="89" t="str">
        <f t="shared" si="15"/>
        <v/>
      </c>
      <c r="K205" s="85"/>
    </row>
    <row r="206" spans="1:11" x14ac:dyDescent="0.35">
      <c r="A206" s="85"/>
      <c r="B206" s="85"/>
      <c r="C206" s="85"/>
      <c r="D206" s="85"/>
      <c r="E206" s="85"/>
      <c r="F206" t="str">
        <f t="shared" si="12"/>
        <v/>
      </c>
      <c r="G206" s="86" t="str">
        <f t="shared" si="13"/>
        <v/>
      </c>
      <c r="H206" s="86" t="str">
        <f t="shared" si="14"/>
        <v/>
      </c>
      <c r="I206" s="87"/>
      <c r="J206" s="89" t="str">
        <f t="shared" si="15"/>
        <v/>
      </c>
      <c r="K206" s="85"/>
    </row>
    <row r="207" spans="1:11" x14ac:dyDescent="0.35">
      <c r="A207" s="85"/>
      <c r="B207" s="85"/>
      <c r="C207" s="85"/>
      <c r="D207" s="85"/>
      <c r="E207" s="85"/>
      <c r="F207" t="str">
        <f t="shared" si="12"/>
        <v/>
      </c>
      <c r="G207" s="86" t="str">
        <f t="shared" si="13"/>
        <v/>
      </c>
      <c r="H207" s="86" t="str">
        <f t="shared" si="14"/>
        <v/>
      </c>
      <c r="I207" s="87"/>
      <c r="J207" s="89" t="str">
        <f t="shared" si="15"/>
        <v/>
      </c>
      <c r="K207" s="85"/>
    </row>
    <row r="208" spans="1:11" x14ac:dyDescent="0.35">
      <c r="A208" s="85"/>
      <c r="B208" s="85"/>
      <c r="C208" s="85"/>
      <c r="D208" s="85"/>
      <c r="E208" s="85"/>
      <c r="F208" t="str">
        <f t="shared" si="12"/>
        <v/>
      </c>
      <c r="G208" s="86" t="str">
        <f t="shared" si="13"/>
        <v/>
      </c>
      <c r="H208" s="86" t="str">
        <f t="shared" si="14"/>
        <v/>
      </c>
      <c r="I208" s="87"/>
      <c r="J208" s="89" t="str">
        <f t="shared" si="15"/>
        <v/>
      </c>
      <c r="K208" s="85"/>
    </row>
    <row r="209" spans="1:11" x14ac:dyDescent="0.35">
      <c r="A209" s="85"/>
      <c r="B209" s="85"/>
      <c r="C209" s="85"/>
      <c r="D209" s="85"/>
      <c r="E209" s="85"/>
      <c r="F209" t="str">
        <f t="shared" si="12"/>
        <v/>
      </c>
      <c r="G209" s="86" t="str">
        <f t="shared" si="13"/>
        <v/>
      </c>
      <c r="H209" s="86" t="str">
        <f t="shared" si="14"/>
        <v/>
      </c>
      <c r="I209" s="87"/>
      <c r="J209" s="89" t="str">
        <f t="shared" si="15"/>
        <v/>
      </c>
      <c r="K209" s="85"/>
    </row>
    <row r="210" spans="1:11" x14ac:dyDescent="0.35">
      <c r="A210" s="85"/>
      <c r="B210" s="85"/>
      <c r="C210" s="85"/>
      <c r="D210" s="85"/>
      <c r="E210" s="85"/>
      <c r="F210" t="str">
        <f t="shared" si="12"/>
        <v/>
      </c>
      <c r="G210" s="86" t="str">
        <f t="shared" si="13"/>
        <v/>
      </c>
      <c r="H210" s="86" t="str">
        <f t="shared" si="14"/>
        <v/>
      </c>
      <c r="I210" s="87"/>
      <c r="J210" s="89" t="str">
        <f t="shared" si="15"/>
        <v/>
      </c>
      <c r="K210" s="85"/>
    </row>
    <row r="211" spans="1:11" x14ac:dyDescent="0.35">
      <c r="A211" s="85"/>
      <c r="B211" s="85"/>
      <c r="C211" s="85"/>
      <c r="D211" s="85"/>
      <c r="E211" s="85"/>
      <c r="F211" t="str">
        <f t="shared" si="12"/>
        <v/>
      </c>
      <c r="G211" s="86" t="str">
        <f t="shared" si="13"/>
        <v/>
      </c>
      <c r="H211" s="86" t="str">
        <f t="shared" si="14"/>
        <v/>
      </c>
      <c r="I211" s="87"/>
      <c r="J211" s="89" t="str">
        <f t="shared" si="15"/>
        <v/>
      </c>
      <c r="K211" s="85"/>
    </row>
    <row r="212" spans="1:11" x14ac:dyDescent="0.35">
      <c r="A212" s="85"/>
      <c r="B212" s="85"/>
      <c r="C212" s="85"/>
      <c r="D212" s="85"/>
      <c r="E212" s="85"/>
      <c r="F212" t="str">
        <f t="shared" si="12"/>
        <v/>
      </c>
      <c r="G212" s="86" t="str">
        <f t="shared" si="13"/>
        <v/>
      </c>
      <c r="H212" s="86" t="str">
        <f t="shared" si="14"/>
        <v/>
      </c>
      <c r="I212" s="87"/>
      <c r="J212" s="89" t="str">
        <f t="shared" si="15"/>
        <v/>
      </c>
      <c r="K212" s="85"/>
    </row>
    <row r="213" spans="1:11" x14ac:dyDescent="0.35">
      <c r="A213" s="85"/>
      <c r="B213" s="85"/>
      <c r="C213" s="85"/>
      <c r="D213" s="85"/>
      <c r="E213" s="85"/>
      <c r="F213" t="str">
        <f t="shared" si="12"/>
        <v/>
      </c>
      <c r="G213" s="86" t="str">
        <f t="shared" si="13"/>
        <v/>
      </c>
      <c r="H213" s="86" t="str">
        <f t="shared" si="14"/>
        <v/>
      </c>
      <c r="I213" s="87"/>
      <c r="J213" s="89" t="str">
        <f t="shared" si="15"/>
        <v/>
      </c>
      <c r="K213" s="85"/>
    </row>
    <row r="214" spans="1:11" x14ac:dyDescent="0.35">
      <c r="A214" s="85"/>
      <c r="B214" s="85"/>
      <c r="C214" s="85"/>
      <c r="D214" s="85"/>
      <c r="E214" s="85"/>
      <c r="F214" t="str">
        <f t="shared" si="12"/>
        <v/>
      </c>
      <c r="G214" s="86" t="str">
        <f t="shared" si="13"/>
        <v/>
      </c>
      <c r="H214" s="86" t="str">
        <f t="shared" si="14"/>
        <v/>
      </c>
      <c r="I214" s="87"/>
      <c r="J214" s="89" t="str">
        <f t="shared" si="15"/>
        <v/>
      </c>
      <c r="K214" s="85"/>
    </row>
    <row r="215" spans="1:11" x14ac:dyDescent="0.35">
      <c r="A215" s="85"/>
      <c r="B215" s="85"/>
      <c r="C215" s="85"/>
      <c r="D215" s="85"/>
      <c r="E215" s="85"/>
      <c r="F215" t="str">
        <f t="shared" si="12"/>
        <v/>
      </c>
      <c r="G215" s="86" t="str">
        <f t="shared" si="13"/>
        <v/>
      </c>
      <c r="H215" s="86" t="str">
        <f t="shared" si="14"/>
        <v/>
      </c>
      <c r="I215" s="87"/>
      <c r="J215" s="89" t="str">
        <f t="shared" si="15"/>
        <v/>
      </c>
      <c r="K215" s="85"/>
    </row>
    <row r="216" spans="1:11" x14ac:dyDescent="0.35">
      <c r="A216" s="85"/>
      <c r="B216" s="85"/>
      <c r="C216" s="85"/>
      <c r="D216" s="85"/>
      <c r="E216" s="85"/>
      <c r="F216" t="str">
        <f t="shared" si="12"/>
        <v/>
      </c>
      <c r="G216" s="86" t="str">
        <f t="shared" si="13"/>
        <v/>
      </c>
      <c r="H216" s="86" t="str">
        <f t="shared" si="14"/>
        <v/>
      </c>
      <c r="I216" s="87"/>
      <c r="J216" s="89" t="str">
        <f t="shared" si="15"/>
        <v/>
      </c>
      <c r="K216" s="85"/>
    </row>
    <row r="217" spans="1:11" x14ac:dyDescent="0.35">
      <c r="A217" s="85"/>
      <c r="B217" s="85"/>
      <c r="C217" s="85"/>
      <c r="D217" s="85"/>
      <c r="E217" s="85"/>
      <c r="F217" t="str">
        <f t="shared" si="12"/>
        <v/>
      </c>
      <c r="G217" s="86" t="str">
        <f t="shared" si="13"/>
        <v/>
      </c>
      <c r="H217" s="86" t="str">
        <f t="shared" si="14"/>
        <v/>
      </c>
      <c r="I217" s="87"/>
      <c r="J217" s="89" t="str">
        <f t="shared" si="15"/>
        <v/>
      </c>
      <c r="K217" s="85"/>
    </row>
    <row r="218" spans="1:11" x14ac:dyDescent="0.35">
      <c r="A218" s="85"/>
      <c r="B218" s="85"/>
      <c r="C218" s="85"/>
      <c r="D218" s="85"/>
      <c r="E218" s="85"/>
      <c r="F218" t="str">
        <f t="shared" si="12"/>
        <v/>
      </c>
      <c r="G218" s="86" t="str">
        <f t="shared" si="13"/>
        <v/>
      </c>
      <c r="H218" s="86" t="str">
        <f t="shared" si="14"/>
        <v/>
      </c>
      <c r="I218" s="87"/>
      <c r="J218" s="89" t="str">
        <f t="shared" si="15"/>
        <v/>
      </c>
      <c r="K218" s="85"/>
    </row>
    <row r="219" spans="1:11" x14ac:dyDescent="0.35">
      <c r="A219" s="85"/>
      <c r="B219" s="85"/>
      <c r="C219" s="85"/>
      <c r="D219" s="85"/>
      <c r="E219" s="85"/>
      <c r="F219" t="str">
        <f t="shared" si="12"/>
        <v/>
      </c>
      <c r="G219" s="86" t="str">
        <f t="shared" si="13"/>
        <v/>
      </c>
      <c r="H219" s="86" t="str">
        <f t="shared" si="14"/>
        <v/>
      </c>
      <c r="I219" s="87"/>
      <c r="J219" s="89" t="str">
        <f t="shared" si="15"/>
        <v/>
      </c>
      <c r="K219" s="85"/>
    </row>
    <row r="220" spans="1:11" x14ac:dyDescent="0.35">
      <c r="A220" s="85"/>
      <c r="B220" s="85"/>
      <c r="C220" s="85"/>
      <c r="D220" s="85"/>
      <c r="E220" s="85"/>
      <c r="F220" t="str">
        <f t="shared" si="12"/>
        <v/>
      </c>
      <c r="G220" s="86" t="str">
        <f t="shared" si="13"/>
        <v/>
      </c>
      <c r="H220" s="86" t="str">
        <f t="shared" si="14"/>
        <v/>
      </c>
      <c r="I220" s="87"/>
      <c r="J220" s="89" t="str">
        <f t="shared" si="15"/>
        <v/>
      </c>
      <c r="K220" s="85"/>
    </row>
    <row r="221" spans="1:11" x14ac:dyDescent="0.35">
      <c r="A221" s="85"/>
      <c r="B221" s="85"/>
      <c r="C221" s="85"/>
      <c r="D221" s="85"/>
      <c r="E221" s="85"/>
      <c r="F221" t="str">
        <f t="shared" si="12"/>
        <v/>
      </c>
      <c r="G221" s="86" t="str">
        <f t="shared" si="13"/>
        <v/>
      </c>
      <c r="H221" s="86" t="str">
        <f t="shared" si="14"/>
        <v/>
      </c>
      <c r="I221" s="87"/>
      <c r="J221" s="89" t="str">
        <f t="shared" si="15"/>
        <v/>
      </c>
      <c r="K221" s="85"/>
    </row>
    <row r="222" spans="1:11" x14ac:dyDescent="0.35">
      <c r="A222" s="85"/>
      <c r="B222" s="85"/>
      <c r="C222" s="85"/>
      <c r="D222" s="85"/>
      <c r="E222" s="85"/>
      <c r="F222" t="str">
        <f t="shared" si="12"/>
        <v/>
      </c>
      <c r="G222" s="86" t="str">
        <f t="shared" si="13"/>
        <v/>
      </c>
      <c r="H222" s="86" t="str">
        <f t="shared" si="14"/>
        <v/>
      </c>
      <c r="I222" s="87"/>
      <c r="J222" s="89" t="str">
        <f t="shared" si="15"/>
        <v/>
      </c>
      <c r="K222" s="85"/>
    </row>
    <row r="223" spans="1:11" x14ac:dyDescent="0.35">
      <c r="A223" s="85"/>
      <c r="B223" s="85"/>
      <c r="C223" s="85"/>
      <c r="D223" s="85"/>
      <c r="E223" s="85"/>
      <c r="F223" t="str">
        <f t="shared" si="12"/>
        <v/>
      </c>
      <c r="G223" s="86" t="str">
        <f t="shared" si="13"/>
        <v/>
      </c>
      <c r="H223" s="86" t="str">
        <f t="shared" si="14"/>
        <v/>
      </c>
      <c r="I223" s="87"/>
      <c r="J223" s="89" t="str">
        <f t="shared" si="15"/>
        <v/>
      </c>
      <c r="K223" s="85"/>
    </row>
    <row r="224" spans="1:11" x14ac:dyDescent="0.35">
      <c r="A224" s="85"/>
      <c r="B224" s="85"/>
      <c r="C224" s="85"/>
      <c r="D224" s="85"/>
      <c r="E224" s="85"/>
      <c r="F224" t="str">
        <f t="shared" si="12"/>
        <v/>
      </c>
      <c r="G224" s="86" t="str">
        <f t="shared" si="13"/>
        <v/>
      </c>
      <c r="H224" s="86" t="str">
        <f t="shared" si="14"/>
        <v/>
      </c>
      <c r="I224" s="87"/>
      <c r="J224" s="89" t="str">
        <f t="shared" si="15"/>
        <v/>
      </c>
      <c r="K224" s="85"/>
    </row>
    <row r="225" spans="1:11" x14ac:dyDescent="0.35">
      <c r="A225" s="85"/>
      <c r="B225" s="85"/>
      <c r="C225" s="85"/>
      <c r="D225" s="85"/>
      <c r="E225" s="85"/>
      <c r="F225" t="str">
        <f t="shared" si="12"/>
        <v/>
      </c>
      <c r="G225" s="86" t="str">
        <f t="shared" si="13"/>
        <v/>
      </c>
      <c r="H225" s="86" t="str">
        <f t="shared" si="14"/>
        <v/>
      </c>
      <c r="I225" s="87"/>
      <c r="J225" s="89" t="str">
        <f t="shared" si="15"/>
        <v/>
      </c>
      <c r="K225" s="85"/>
    </row>
    <row r="226" spans="1:11" x14ac:dyDescent="0.35">
      <c r="A226" s="85"/>
      <c r="B226" s="85"/>
      <c r="C226" s="85"/>
      <c r="D226" s="85"/>
      <c r="E226" s="85"/>
      <c r="F226" t="str">
        <f t="shared" si="12"/>
        <v/>
      </c>
      <c r="G226" s="86" t="str">
        <f t="shared" si="13"/>
        <v/>
      </c>
      <c r="H226" s="86" t="str">
        <f t="shared" si="14"/>
        <v/>
      </c>
      <c r="I226" s="87"/>
      <c r="J226" s="89" t="str">
        <f t="shared" si="15"/>
        <v/>
      </c>
      <c r="K226" s="85"/>
    </row>
    <row r="227" spans="1:11" x14ac:dyDescent="0.35">
      <c r="A227" s="85"/>
      <c r="B227" s="85"/>
      <c r="C227" s="85"/>
      <c r="D227" s="85"/>
      <c r="E227" s="85"/>
      <c r="F227" t="str">
        <f t="shared" si="12"/>
        <v/>
      </c>
      <c r="G227" s="86" t="str">
        <f t="shared" si="13"/>
        <v/>
      </c>
      <c r="H227" s="86" t="str">
        <f t="shared" si="14"/>
        <v/>
      </c>
      <c r="I227" s="87"/>
      <c r="J227" s="89" t="str">
        <f t="shared" si="15"/>
        <v/>
      </c>
      <c r="K227" s="85"/>
    </row>
    <row r="228" spans="1:11" x14ac:dyDescent="0.35">
      <c r="A228" s="85"/>
      <c r="B228" s="85"/>
      <c r="C228" s="85"/>
      <c r="D228" s="85"/>
      <c r="E228" s="85"/>
      <c r="F228" t="str">
        <f t="shared" si="12"/>
        <v/>
      </c>
      <c r="G228" s="86" t="str">
        <f t="shared" si="13"/>
        <v/>
      </c>
      <c r="H228" s="86" t="str">
        <f t="shared" si="14"/>
        <v/>
      </c>
      <c r="I228" s="87"/>
      <c r="J228" s="89" t="str">
        <f t="shared" si="15"/>
        <v/>
      </c>
      <c r="K228" s="85"/>
    </row>
    <row r="229" spans="1:11" x14ac:dyDescent="0.35">
      <c r="A229" s="85"/>
      <c r="B229" s="85"/>
      <c r="C229" s="85"/>
      <c r="D229" s="85"/>
      <c r="E229" s="85"/>
      <c r="F229" t="str">
        <f t="shared" si="12"/>
        <v/>
      </c>
      <c r="G229" s="86" t="str">
        <f t="shared" si="13"/>
        <v/>
      </c>
      <c r="H229" s="86" t="str">
        <f t="shared" si="14"/>
        <v/>
      </c>
      <c r="I229" s="87"/>
      <c r="J229" s="89" t="str">
        <f t="shared" si="15"/>
        <v/>
      </c>
      <c r="K229" s="85"/>
    </row>
    <row r="230" spans="1:11" x14ac:dyDescent="0.35">
      <c r="A230" s="85"/>
      <c r="B230" s="85"/>
      <c r="C230" s="85"/>
      <c r="D230" s="85"/>
      <c r="E230" s="85"/>
      <c r="F230" t="str">
        <f t="shared" si="12"/>
        <v/>
      </c>
      <c r="G230" s="86" t="str">
        <f t="shared" si="13"/>
        <v/>
      </c>
      <c r="H230" s="86" t="str">
        <f t="shared" si="14"/>
        <v/>
      </c>
      <c r="I230" s="87"/>
      <c r="J230" s="89" t="str">
        <f t="shared" si="15"/>
        <v/>
      </c>
      <c r="K230" s="85"/>
    </row>
    <row r="231" spans="1:11" x14ac:dyDescent="0.35">
      <c r="A231" s="85"/>
      <c r="B231" s="85"/>
      <c r="C231" s="85"/>
      <c r="D231" s="85"/>
      <c r="E231" s="85"/>
      <c r="F231" t="str">
        <f t="shared" si="12"/>
        <v/>
      </c>
      <c r="G231" s="86" t="str">
        <f t="shared" si="13"/>
        <v/>
      </c>
      <c r="H231" s="86" t="str">
        <f t="shared" si="14"/>
        <v/>
      </c>
      <c r="I231" s="87"/>
      <c r="J231" s="89" t="str">
        <f t="shared" si="15"/>
        <v/>
      </c>
      <c r="K231" s="85"/>
    </row>
    <row r="232" spans="1:11" x14ac:dyDescent="0.35">
      <c r="A232" s="85"/>
      <c r="B232" s="85"/>
      <c r="C232" s="85"/>
      <c r="D232" s="85"/>
      <c r="E232" s="85"/>
      <c r="F232" t="str">
        <f t="shared" si="12"/>
        <v/>
      </c>
      <c r="G232" s="86" t="str">
        <f t="shared" si="13"/>
        <v/>
      </c>
      <c r="H232" s="86" t="str">
        <f t="shared" si="14"/>
        <v/>
      </c>
      <c r="I232" s="87"/>
      <c r="J232" s="89" t="str">
        <f t="shared" si="15"/>
        <v/>
      </c>
      <c r="K232" s="85"/>
    </row>
    <row r="233" spans="1:11" x14ac:dyDescent="0.35">
      <c r="A233" s="85"/>
      <c r="B233" s="85"/>
      <c r="C233" s="85"/>
      <c r="D233" s="85"/>
      <c r="E233" s="85"/>
      <c r="F233" t="str">
        <f t="shared" si="12"/>
        <v/>
      </c>
      <c r="G233" s="86" t="str">
        <f t="shared" si="13"/>
        <v/>
      </c>
      <c r="H233" s="86" t="str">
        <f t="shared" si="14"/>
        <v/>
      </c>
      <c r="I233" s="87"/>
      <c r="J233" s="89" t="str">
        <f t="shared" si="15"/>
        <v/>
      </c>
      <c r="K233" s="85"/>
    </row>
    <row r="234" spans="1:11" x14ac:dyDescent="0.35">
      <c r="A234" s="85"/>
      <c r="B234" s="85"/>
      <c r="C234" s="85"/>
      <c r="D234" s="85"/>
      <c r="E234" s="85"/>
      <c r="F234" t="str">
        <f t="shared" si="12"/>
        <v/>
      </c>
      <c r="G234" s="86" t="str">
        <f t="shared" si="13"/>
        <v/>
      </c>
      <c r="H234" s="86" t="str">
        <f t="shared" si="14"/>
        <v/>
      </c>
      <c r="I234" s="87"/>
      <c r="J234" s="89" t="str">
        <f t="shared" si="15"/>
        <v/>
      </c>
      <c r="K234" s="85"/>
    </row>
    <row r="235" spans="1:11" x14ac:dyDescent="0.35">
      <c r="A235" s="85"/>
      <c r="B235" s="85"/>
      <c r="C235" s="85"/>
      <c r="D235" s="85"/>
      <c r="E235" s="85"/>
      <c r="F235" t="str">
        <f t="shared" ref="F235:F298" si="16">IF(OR(ISBLANK(D235),ISBLANK(E235)),IF(OR(C235="ALI",C235="AIE"),"B",IF(ISBLANK(C235),"","M")),IF(C235="EE",IF(E235&gt;=3,IF(D235&gt;=5,"A","M"),IF(E235=2,IF(D235&gt;=16,"A",IF(D235&lt;=4,"B","M")),IF(D235&lt;=15,"B","M"))),IF(OR(C235="SE",C235="CE"),IF(E235&gt;=4,IF(D235&gt;=6,"A","M"),IF(E235&gt;=2,IF(D235&gt;=20,"A",IF(D235&lt;=5,"B","M")),IF(D235&lt;=19,"B","M"))),IF(OR(C235="ALI",C235="AIE"),IF(E235&gt;=6,IF(D235&gt;=20,"A","M"),IF(E235&gt;=2,IF(D235&gt;=51,"A",IF(D235&lt;=19,"B","M")),IF(D235&lt;=50,"B","M")))))))</f>
        <v/>
      </c>
      <c r="G235" s="86" t="str">
        <f t="shared" ref="G235:G298" si="17">IF($F235="B","Baixa",IF($F235="M","Média",IF($F235="","","Alta")))</f>
        <v/>
      </c>
      <c r="H235" s="86" t="str">
        <f t="shared" ref="H235:H298" si="18">IF(ISBLANK(C235),"",IF(C235="ALI",IF(F235="B",7,IF(F235="M",10,15)),IF(C235="AIE",IF(F235="B",5,IF(F235="M",7,10)),IF(C235="SE",IF(F235="B",4,IF(F235="M",5,7)),IF(OR(C235="EE",C235="CE"),IF(F235="B",3,IF(F235="M",4,6)))))))</f>
        <v/>
      </c>
      <c r="I235" s="87"/>
      <c r="J235" s="89" t="str">
        <f t="shared" ref="J235:J298" si="19">IF(H235="","",H235*I235)</f>
        <v/>
      </c>
      <c r="K235" s="85"/>
    </row>
    <row r="236" spans="1:11" x14ac:dyDescent="0.35">
      <c r="A236" s="85"/>
      <c r="B236" s="85"/>
      <c r="C236" s="85"/>
      <c r="D236" s="85"/>
      <c r="E236" s="85"/>
      <c r="F236" t="str">
        <f t="shared" si="16"/>
        <v/>
      </c>
      <c r="G236" s="86" t="str">
        <f t="shared" si="17"/>
        <v/>
      </c>
      <c r="H236" s="86" t="str">
        <f t="shared" si="18"/>
        <v/>
      </c>
      <c r="I236" s="87"/>
      <c r="J236" s="89" t="str">
        <f t="shared" si="19"/>
        <v/>
      </c>
      <c r="K236" s="85"/>
    </row>
    <row r="237" spans="1:11" x14ac:dyDescent="0.35">
      <c r="A237" s="85"/>
      <c r="B237" s="85"/>
      <c r="C237" s="85"/>
      <c r="D237" s="85"/>
      <c r="E237" s="85"/>
      <c r="F237" t="str">
        <f t="shared" si="16"/>
        <v/>
      </c>
      <c r="G237" s="86" t="str">
        <f t="shared" si="17"/>
        <v/>
      </c>
      <c r="H237" s="86" t="str">
        <f t="shared" si="18"/>
        <v/>
      </c>
      <c r="I237" s="87"/>
      <c r="J237" s="89" t="str">
        <f t="shared" si="19"/>
        <v/>
      </c>
      <c r="K237" s="85"/>
    </row>
    <row r="238" spans="1:11" x14ac:dyDescent="0.35">
      <c r="A238" s="85"/>
      <c r="B238" s="85"/>
      <c r="C238" s="85"/>
      <c r="D238" s="85"/>
      <c r="E238" s="85"/>
      <c r="F238" t="str">
        <f t="shared" si="16"/>
        <v/>
      </c>
      <c r="G238" s="86" t="str">
        <f t="shared" si="17"/>
        <v/>
      </c>
      <c r="H238" s="86" t="str">
        <f t="shared" si="18"/>
        <v/>
      </c>
      <c r="I238" s="87"/>
      <c r="J238" s="89" t="str">
        <f t="shared" si="19"/>
        <v/>
      </c>
      <c r="K238" s="85"/>
    </row>
    <row r="239" spans="1:11" x14ac:dyDescent="0.35">
      <c r="A239" s="85"/>
      <c r="B239" s="85"/>
      <c r="C239" s="85"/>
      <c r="D239" s="85"/>
      <c r="E239" s="85"/>
      <c r="F239" t="str">
        <f t="shared" si="16"/>
        <v/>
      </c>
      <c r="G239" s="86" t="str">
        <f t="shared" si="17"/>
        <v/>
      </c>
      <c r="H239" s="86" t="str">
        <f t="shared" si="18"/>
        <v/>
      </c>
      <c r="I239" s="87"/>
      <c r="J239" s="89" t="str">
        <f t="shared" si="19"/>
        <v/>
      </c>
      <c r="K239" s="85"/>
    </row>
    <row r="240" spans="1:11" x14ac:dyDescent="0.35">
      <c r="A240" s="85"/>
      <c r="B240" s="85"/>
      <c r="C240" s="85"/>
      <c r="D240" s="85"/>
      <c r="E240" s="85"/>
      <c r="F240" t="str">
        <f t="shared" si="16"/>
        <v/>
      </c>
      <c r="G240" s="86" t="str">
        <f t="shared" si="17"/>
        <v/>
      </c>
      <c r="H240" s="86" t="str">
        <f t="shared" si="18"/>
        <v/>
      </c>
      <c r="I240" s="87"/>
      <c r="J240" s="89" t="str">
        <f t="shared" si="19"/>
        <v/>
      </c>
      <c r="K240" s="85"/>
    </row>
    <row r="241" spans="1:11" x14ac:dyDescent="0.35">
      <c r="A241" s="85"/>
      <c r="B241" s="85"/>
      <c r="C241" s="85"/>
      <c r="D241" s="85"/>
      <c r="E241" s="85"/>
      <c r="F241" t="str">
        <f t="shared" si="16"/>
        <v/>
      </c>
      <c r="G241" s="86" t="str">
        <f t="shared" si="17"/>
        <v/>
      </c>
      <c r="H241" s="86" t="str">
        <f t="shared" si="18"/>
        <v/>
      </c>
      <c r="I241" s="87"/>
      <c r="J241" s="89" t="str">
        <f t="shared" si="19"/>
        <v/>
      </c>
      <c r="K241" s="85"/>
    </row>
    <row r="242" spans="1:11" x14ac:dyDescent="0.35">
      <c r="A242" s="85"/>
      <c r="B242" s="85"/>
      <c r="C242" s="85"/>
      <c r="D242" s="85"/>
      <c r="E242" s="85"/>
      <c r="F242" t="str">
        <f t="shared" si="16"/>
        <v/>
      </c>
      <c r="G242" s="86" t="str">
        <f t="shared" si="17"/>
        <v/>
      </c>
      <c r="H242" s="86" t="str">
        <f t="shared" si="18"/>
        <v/>
      </c>
      <c r="I242" s="87"/>
      <c r="J242" s="89" t="str">
        <f t="shared" si="19"/>
        <v/>
      </c>
      <c r="K242" s="85"/>
    </row>
    <row r="243" spans="1:11" x14ac:dyDescent="0.35">
      <c r="A243" s="85"/>
      <c r="B243" s="85"/>
      <c r="C243" s="85"/>
      <c r="D243" s="85"/>
      <c r="E243" s="85"/>
      <c r="F243" t="str">
        <f t="shared" si="16"/>
        <v/>
      </c>
      <c r="G243" s="86" t="str">
        <f t="shared" si="17"/>
        <v/>
      </c>
      <c r="H243" s="86" t="str">
        <f t="shared" si="18"/>
        <v/>
      </c>
      <c r="I243" s="87"/>
      <c r="J243" s="89" t="str">
        <f t="shared" si="19"/>
        <v/>
      </c>
      <c r="K243" s="85"/>
    </row>
    <row r="244" spans="1:11" x14ac:dyDescent="0.35">
      <c r="A244" s="85"/>
      <c r="B244" s="85"/>
      <c r="C244" s="85"/>
      <c r="D244" s="85"/>
      <c r="E244" s="85"/>
      <c r="F244" t="str">
        <f t="shared" si="16"/>
        <v/>
      </c>
      <c r="G244" s="86" t="str">
        <f t="shared" si="17"/>
        <v/>
      </c>
      <c r="H244" s="86" t="str">
        <f t="shared" si="18"/>
        <v/>
      </c>
      <c r="I244" s="87"/>
      <c r="J244" s="89" t="str">
        <f t="shared" si="19"/>
        <v/>
      </c>
      <c r="K244" s="85"/>
    </row>
    <row r="245" spans="1:11" x14ac:dyDescent="0.35">
      <c r="A245" s="85"/>
      <c r="B245" s="85"/>
      <c r="C245" s="85"/>
      <c r="D245" s="85"/>
      <c r="E245" s="85"/>
      <c r="F245" t="str">
        <f t="shared" si="16"/>
        <v/>
      </c>
      <c r="G245" s="86" t="str">
        <f t="shared" si="17"/>
        <v/>
      </c>
      <c r="H245" s="86" t="str">
        <f t="shared" si="18"/>
        <v/>
      </c>
      <c r="I245" s="87"/>
      <c r="J245" s="89" t="str">
        <f t="shared" si="19"/>
        <v/>
      </c>
      <c r="K245" s="85"/>
    </row>
    <row r="246" spans="1:11" x14ac:dyDescent="0.35">
      <c r="A246" s="85"/>
      <c r="B246" s="85"/>
      <c r="C246" s="85"/>
      <c r="D246" s="85"/>
      <c r="E246" s="85"/>
      <c r="F246" t="str">
        <f t="shared" si="16"/>
        <v/>
      </c>
      <c r="G246" s="86" t="str">
        <f t="shared" si="17"/>
        <v/>
      </c>
      <c r="H246" s="86" t="str">
        <f t="shared" si="18"/>
        <v/>
      </c>
      <c r="I246" s="87"/>
      <c r="J246" s="89" t="str">
        <f t="shared" si="19"/>
        <v/>
      </c>
      <c r="K246" s="85"/>
    </row>
    <row r="247" spans="1:11" x14ac:dyDescent="0.35">
      <c r="A247" s="85"/>
      <c r="B247" s="85"/>
      <c r="C247" s="85"/>
      <c r="D247" s="85"/>
      <c r="E247" s="85"/>
      <c r="F247" t="str">
        <f t="shared" si="16"/>
        <v/>
      </c>
      <c r="G247" s="86" t="str">
        <f t="shared" si="17"/>
        <v/>
      </c>
      <c r="H247" s="86" t="str">
        <f t="shared" si="18"/>
        <v/>
      </c>
      <c r="I247" s="87"/>
      <c r="J247" s="89" t="str">
        <f t="shared" si="19"/>
        <v/>
      </c>
      <c r="K247" s="85"/>
    </row>
    <row r="248" spans="1:11" x14ac:dyDescent="0.35">
      <c r="A248" s="85"/>
      <c r="B248" s="85"/>
      <c r="C248" s="85"/>
      <c r="D248" s="85"/>
      <c r="E248" s="85"/>
      <c r="F248" t="str">
        <f t="shared" si="16"/>
        <v/>
      </c>
      <c r="G248" s="86" t="str">
        <f t="shared" si="17"/>
        <v/>
      </c>
      <c r="H248" s="86" t="str">
        <f t="shared" si="18"/>
        <v/>
      </c>
      <c r="I248" s="87"/>
      <c r="J248" s="89" t="str">
        <f t="shared" si="19"/>
        <v/>
      </c>
      <c r="K248" s="85"/>
    </row>
    <row r="249" spans="1:11" x14ac:dyDescent="0.35">
      <c r="A249" s="85"/>
      <c r="B249" s="85"/>
      <c r="C249" s="85"/>
      <c r="D249" s="85"/>
      <c r="E249" s="85"/>
      <c r="F249" t="str">
        <f t="shared" si="16"/>
        <v/>
      </c>
      <c r="G249" s="86" t="str">
        <f t="shared" si="17"/>
        <v/>
      </c>
      <c r="H249" s="86" t="str">
        <f t="shared" si="18"/>
        <v/>
      </c>
      <c r="I249" s="87"/>
      <c r="J249" s="89" t="str">
        <f t="shared" si="19"/>
        <v/>
      </c>
      <c r="K249" s="85"/>
    </row>
    <row r="250" spans="1:11" x14ac:dyDescent="0.35">
      <c r="A250" s="85"/>
      <c r="B250" s="85"/>
      <c r="C250" s="85"/>
      <c r="D250" s="85"/>
      <c r="E250" s="85"/>
      <c r="F250" t="str">
        <f t="shared" si="16"/>
        <v/>
      </c>
      <c r="G250" s="86" t="str">
        <f t="shared" si="17"/>
        <v/>
      </c>
      <c r="H250" s="86" t="str">
        <f t="shared" si="18"/>
        <v/>
      </c>
      <c r="I250" s="87"/>
      <c r="J250" s="89" t="str">
        <f t="shared" si="19"/>
        <v/>
      </c>
      <c r="K250" s="85"/>
    </row>
    <row r="251" spans="1:11" x14ac:dyDescent="0.35">
      <c r="A251" s="85"/>
      <c r="B251" s="85"/>
      <c r="C251" s="85"/>
      <c r="D251" s="85"/>
      <c r="E251" s="85"/>
      <c r="F251" t="str">
        <f t="shared" si="16"/>
        <v/>
      </c>
      <c r="G251" s="86" t="str">
        <f t="shared" si="17"/>
        <v/>
      </c>
      <c r="H251" s="86" t="str">
        <f t="shared" si="18"/>
        <v/>
      </c>
      <c r="I251" s="87"/>
      <c r="J251" s="89" t="str">
        <f t="shared" si="19"/>
        <v/>
      </c>
      <c r="K251" s="85"/>
    </row>
    <row r="252" spans="1:11" x14ac:dyDescent="0.35">
      <c r="A252" s="85"/>
      <c r="B252" s="85"/>
      <c r="C252" s="85"/>
      <c r="D252" s="85"/>
      <c r="E252" s="85"/>
      <c r="F252" t="str">
        <f t="shared" si="16"/>
        <v/>
      </c>
      <c r="G252" s="86" t="str">
        <f t="shared" si="17"/>
        <v/>
      </c>
      <c r="H252" s="86" t="str">
        <f t="shared" si="18"/>
        <v/>
      </c>
      <c r="I252" s="87"/>
      <c r="J252" s="89" t="str">
        <f t="shared" si="19"/>
        <v/>
      </c>
      <c r="K252" s="85"/>
    </row>
    <row r="253" spans="1:11" x14ac:dyDescent="0.35">
      <c r="A253" s="85"/>
      <c r="B253" s="85"/>
      <c r="C253" s="85"/>
      <c r="D253" s="85"/>
      <c r="E253" s="85"/>
      <c r="F253" t="str">
        <f t="shared" si="16"/>
        <v/>
      </c>
      <c r="G253" s="86" t="str">
        <f t="shared" si="17"/>
        <v/>
      </c>
      <c r="H253" s="86" t="str">
        <f t="shared" si="18"/>
        <v/>
      </c>
      <c r="I253" s="87"/>
      <c r="J253" s="89" t="str">
        <f t="shared" si="19"/>
        <v/>
      </c>
      <c r="K253" s="85"/>
    </row>
    <row r="254" spans="1:11" x14ac:dyDescent="0.35">
      <c r="A254" s="85"/>
      <c r="B254" s="85"/>
      <c r="C254" s="85"/>
      <c r="D254" s="85"/>
      <c r="E254" s="85"/>
      <c r="F254" t="str">
        <f t="shared" si="16"/>
        <v/>
      </c>
      <c r="G254" s="86" t="str">
        <f t="shared" si="17"/>
        <v/>
      </c>
      <c r="H254" s="86" t="str">
        <f t="shared" si="18"/>
        <v/>
      </c>
      <c r="I254" s="87"/>
      <c r="J254" s="89" t="str">
        <f t="shared" si="19"/>
        <v/>
      </c>
      <c r="K254" s="85"/>
    </row>
    <row r="255" spans="1:11" x14ac:dyDescent="0.35">
      <c r="A255" s="85"/>
      <c r="B255" s="85"/>
      <c r="C255" s="85"/>
      <c r="D255" s="85"/>
      <c r="E255" s="85"/>
      <c r="F255" t="str">
        <f t="shared" si="16"/>
        <v/>
      </c>
      <c r="G255" s="86" t="str">
        <f t="shared" si="17"/>
        <v/>
      </c>
      <c r="H255" s="86" t="str">
        <f t="shared" si="18"/>
        <v/>
      </c>
      <c r="I255" s="87"/>
      <c r="J255" s="89" t="str">
        <f t="shared" si="19"/>
        <v/>
      </c>
      <c r="K255" s="85"/>
    </row>
    <row r="256" spans="1:11" x14ac:dyDescent="0.35">
      <c r="A256" s="85"/>
      <c r="B256" s="85"/>
      <c r="C256" s="85"/>
      <c r="D256" s="85"/>
      <c r="E256" s="85"/>
      <c r="F256" t="str">
        <f t="shared" si="16"/>
        <v/>
      </c>
      <c r="G256" s="86" t="str">
        <f t="shared" si="17"/>
        <v/>
      </c>
      <c r="H256" s="86" t="str">
        <f t="shared" si="18"/>
        <v/>
      </c>
      <c r="I256" s="87"/>
      <c r="J256" s="89" t="str">
        <f t="shared" si="19"/>
        <v/>
      </c>
      <c r="K256" s="85"/>
    </row>
    <row r="257" spans="1:11" x14ac:dyDescent="0.35">
      <c r="A257" s="85"/>
      <c r="B257" s="85"/>
      <c r="C257" s="85"/>
      <c r="D257" s="85"/>
      <c r="E257" s="85"/>
      <c r="F257" t="str">
        <f t="shared" si="16"/>
        <v/>
      </c>
      <c r="G257" s="86" t="str">
        <f t="shared" si="17"/>
        <v/>
      </c>
      <c r="H257" s="86" t="str">
        <f t="shared" si="18"/>
        <v/>
      </c>
      <c r="I257" s="87"/>
      <c r="J257" s="89" t="str">
        <f t="shared" si="19"/>
        <v/>
      </c>
      <c r="K257" s="85"/>
    </row>
    <row r="258" spans="1:11" x14ac:dyDescent="0.35">
      <c r="A258" s="85"/>
      <c r="B258" s="85"/>
      <c r="C258" s="85"/>
      <c r="D258" s="85"/>
      <c r="E258" s="85"/>
      <c r="F258" t="str">
        <f t="shared" si="16"/>
        <v/>
      </c>
      <c r="G258" s="86" t="str">
        <f t="shared" si="17"/>
        <v/>
      </c>
      <c r="H258" s="86" t="str">
        <f t="shared" si="18"/>
        <v/>
      </c>
      <c r="I258" s="87"/>
      <c r="J258" s="89" t="str">
        <f t="shared" si="19"/>
        <v/>
      </c>
      <c r="K258" s="85"/>
    </row>
    <row r="259" spans="1:11" x14ac:dyDescent="0.35">
      <c r="A259" s="85"/>
      <c r="B259" s="85"/>
      <c r="C259" s="85"/>
      <c r="D259" s="85"/>
      <c r="E259" s="85"/>
      <c r="F259" t="str">
        <f t="shared" si="16"/>
        <v/>
      </c>
      <c r="G259" s="86" t="str">
        <f t="shared" si="17"/>
        <v/>
      </c>
      <c r="H259" s="86" t="str">
        <f t="shared" si="18"/>
        <v/>
      </c>
      <c r="I259" s="87"/>
      <c r="J259" s="89" t="str">
        <f t="shared" si="19"/>
        <v/>
      </c>
      <c r="K259" s="85"/>
    </row>
    <row r="260" spans="1:11" x14ac:dyDescent="0.35">
      <c r="A260" s="85"/>
      <c r="B260" s="85"/>
      <c r="C260" s="85"/>
      <c r="D260" s="85"/>
      <c r="E260" s="85"/>
      <c r="F260" t="str">
        <f t="shared" si="16"/>
        <v/>
      </c>
      <c r="G260" s="86" t="str">
        <f t="shared" si="17"/>
        <v/>
      </c>
      <c r="H260" s="86" t="str">
        <f t="shared" si="18"/>
        <v/>
      </c>
      <c r="I260" s="87"/>
      <c r="J260" s="89" t="str">
        <f t="shared" si="19"/>
        <v/>
      </c>
      <c r="K260" s="85"/>
    </row>
    <row r="261" spans="1:11" x14ac:dyDescent="0.35">
      <c r="A261" s="85"/>
      <c r="B261" s="85"/>
      <c r="C261" s="85"/>
      <c r="D261" s="85"/>
      <c r="E261" s="85"/>
      <c r="F261" t="str">
        <f t="shared" si="16"/>
        <v/>
      </c>
      <c r="G261" s="86" t="str">
        <f t="shared" si="17"/>
        <v/>
      </c>
      <c r="H261" s="86" t="str">
        <f t="shared" si="18"/>
        <v/>
      </c>
      <c r="I261" s="87"/>
      <c r="J261" s="89" t="str">
        <f t="shared" si="19"/>
        <v/>
      </c>
      <c r="K261" s="85"/>
    </row>
    <row r="262" spans="1:11" x14ac:dyDescent="0.35">
      <c r="A262" s="85"/>
      <c r="B262" s="85"/>
      <c r="C262" s="85"/>
      <c r="D262" s="85"/>
      <c r="E262" s="85"/>
      <c r="F262" t="str">
        <f t="shared" si="16"/>
        <v/>
      </c>
      <c r="G262" s="86" t="str">
        <f t="shared" si="17"/>
        <v/>
      </c>
      <c r="H262" s="86" t="str">
        <f t="shared" si="18"/>
        <v/>
      </c>
      <c r="I262" s="87"/>
      <c r="J262" s="89" t="str">
        <f t="shared" si="19"/>
        <v/>
      </c>
      <c r="K262" s="85"/>
    </row>
    <row r="263" spans="1:11" x14ac:dyDescent="0.35">
      <c r="A263" s="85"/>
      <c r="B263" s="85"/>
      <c r="C263" s="85"/>
      <c r="D263" s="85"/>
      <c r="E263" s="85"/>
      <c r="F263" t="str">
        <f t="shared" si="16"/>
        <v/>
      </c>
      <c r="G263" s="86" t="str">
        <f t="shared" si="17"/>
        <v/>
      </c>
      <c r="H263" s="86" t="str">
        <f t="shared" si="18"/>
        <v/>
      </c>
      <c r="I263" s="87"/>
      <c r="J263" s="89" t="str">
        <f t="shared" si="19"/>
        <v/>
      </c>
      <c r="K263" s="85"/>
    </row>
    <row r="264" spans="1:11" x14ac:dyDescent="0.35">
      <c r="A264" s="85"/>
      <c r="B264" s="85"/>
      <c r="C264" s="85"/>
      <c r="D264" s="85"/>
      <c r="E264" s="85"/>
      <c r="F264" t="str">
        <f t="shared" si="16"/>
        <v/>
      </c>
      <c r="G264" s="86" t="str">
        <f t="shared" si="17"/>
        <v/>
      </c>
      <c r="H264" s="86" t="str">
        <f t="shared" si="18"/>
        <v/>
      </c>
      <c r="I264" s="87"/>
      <c r="J264" s="89" t="str">
        <f t="shared" si="19"/>
        <v/>
      </c>
      <c r="K264" s="85"/>
    </row>
    <row r="265" spans="1:11" x14ac:dyDescent="0.35">
      <c r="A265" s="85"/>
      <c r="B265" s="85"/>
      <c r="C265" s="85"/>
      <c r="D265" s="85"/>
      <c r="E265" s="85"/>
      <c r="F265" t="str">
        <f t="shared" si="16"/>
        <v/>
      </c>
      <c r="G265" s="86" t="str">
        <f t="shared" si="17"/>
        <v/>
      </c>
      <c r="H265" s="86" t="str">
        <f t="shared" si="18"/>
        <v/>
      </c>
      <c r="I265" s="87"/>
      <c r="J265" s="89" t="str">
        <f t="shared" si="19"/>
        <v/>
      </c>
      <c r="K265" s="85"/>
    </row>
    <row r="266" spans="1:11" x14ac:dyDescent="0.35">
      <c r="A266" s="85"/>
      <c r="B266" s="85"/>
      <c r="C266" s="85"/>
      <c r="D266" s="85"/>
      <c r="E266" s="85"/>
      <c r="F266" t="str">
        <f t="shared" si="16"/>
        <v/>
      </c>
      <c r="G266" s="86" t="str">
        <f t="shared" si="17"/>
        <v/>
      </c>
      <c r="H266" s="86" t="str">
        <f t="shared" si="18"/>
        <v/>
      </c>
      <c r="I266" s="87"/>
      <c r="J266" s="89" t="str">
        <f t="shared" si="19"/>
        <v/>
      </c>
      <c r="K266" s="85"/>
    </row>
    <row r="267" spans="1:11" x14ac:dyDescent="0.35">
      <c r="A267" s="85"/>
      <c r="B267" s="85"/>
      <c r="C267" s="85"/>
      <c r="D267" s="85"/>
      <c r="E267" s="85"/>
      <c r="F267" t="str">
        <f t="shared" si="16"/>
        <v/>
      </c>
      <c r="G267" s="86" t="str">
        <f t="shared" si="17"/>
        <v/>
      </c>
      <c r="H267" s="86" t="str">
        <f t="shared" si="18"/>
        <v/>
      </c>
      <c r="I267" s="87"/>
      <c r="J267" s="89" t="str">
        <f t="shared" si="19"/>
        <v/>
      </c>
      <c r="K267" s="85"/>
    </row>
    <row r="268" spans="1:11" x14ac:dyDescent="0.35">
      <c r="A268" s="85"/>
      <c r="B268" s="85"/>
      <c r="C268" s="85"/>
      <c r="D268" s="85"/>
      <c r="E268" s="85"/>
      <c r="F268" t="str">
        <f t="shared" si="16"/>
        <v/>
      </c>
      <c r="G268" s="86" t="str">
        <f t="shared" si="17"/>
        <v/>
      </c>
      <c r="H268" s="86" t="str">
        <f t="shared" si="18"/>
        <v/>
      </c>
      <c r="I268" s="87"/>
      <c r="J268" s="89" t="str">
        <f t="shared" si="19"/>
        <v/>
      </c>
      <c r="K268" s="85"/>
    </row>
    <row r="269" spans="1:11" x14ac:dyDescent="0.35">
      <c r="A269" s="85"/>
      <c r="B269" s="85"/>
      <c r="C269" s="85"/>
      <c r="D269" s="85"/>
      <c r="E269" s="85"/>
      <c r="F269" t="str">
        <f t="shared" si="16"/>
        <v/>
      </c>
      <c r="G269" s="86" t="str">
        <f t="shared" si="17"/>
        <v/>
      </c>
      <c r="H269" s="86" t="str">
        <f t="shared" si="18"/>
        <v/>
      </c>
      <c r="I269" s="87"/>
      <c r="J269" s="89" t="str">
        <f t="shared" si="19"/>
        <v/>
      </c>
      <c r="K269" s="85"/>
    </row>
    <row r="270" spans="1:11" x14ac:dyDescent="0.35">
      <c r="A270" s="85"/>
      <c r="B270" s="85"/>
      <c r="C270" s="85"/>
      <c r="D270" s="85"/>
      <c r="E270" s="85"/>
      <c r="F270" t="str">
        <f t="shared" si="16"/>
        <v/>
      </c>
      <c r="G270" s="86" t="str">
        <f t="shared" si="17"/>
        <v/>
      </c>
      <c r="H270" s="86" t="str">
        <f t="shared" si="18"/>
        <v/>
      </c>
      <c r="I270" s="87"/>
      <c r="J270" s="89" t="str">
        <f t="shared" si="19"/>
        <v/>
      </c>
      <c r="K270" s="85"/>
    </row>
    <row r="271" spans="1:11" x14ac:dyDescent="0.35">
      <c r="A271" s="85"/>
      <c r="B271" s="85"/>
      <c r="C271" s="85"/>
      <c r="D271" s="85"/>
      <c r="E271" s="85"/>
      <c r="F271" t="str">
        <f t="shared" si="16"/>
        <v/>
      </c>
      <c r="G271" s="86" t="str">
        <f t="shared" si="17"/>
        <v/>
      </c>
      <c r="H271" s="86" t="str">
        <f t="shared" si="18"/>
        <v/>
      </c>
      <c r="I271" s="87"/>
      <c r="J271" s="89" t="str">
        <f t="shared" si="19"/>
        <v/>
      </c>
      <c r="K271" s="85"/>
    </row>
    <row r="272" spans="1:11" x14ac:dyDescent="0.35">
      <c r="A272" s="85"/>
      <c r="B272" s="85"/>
      <c r="C272" s="85"/>
      <c r="D272" s="85"/>
      <c r="E272" s="85"/>
      <c r="F272" t="str">
        <f t="shared" si="16"/>
        <v/>
      </c>
      <c r="G272" s="86" t="str">
        <f t="shared" si="17"/>
        <v/>
      </c>
      <c r="H272" s="86" t="str">
        <f t="shared" si="18"/>
        <v/>
      </c>
      <c r="I272" s="87"/>
      <c r="J272" s="89" t="str">
        <f t="shared" si="19"/>
        <v/>
      </c>
      <c r="K272" s="85"/>
    </row>
    <row r="273" spans="1:11" x14ac:dyDescent="0.35">
      <c r="A273" s="85"/>
      <c r="B273" s="85"/>
      <c r="C273" s="85"/>
      <c r="D273" s="85"/>
      <c r="E273" s="85"/>
      <c r="F273" t="str">
        <f t="shared" si="16"/>
        <v/>
      </c>
      <c r="G273" s="86" t="str">
        <f t="shared" si="17"/>
        <v/>
      </c>
      <c r="H273" s="86" t="str">
        <f t="shared" si="18"/>
        <v/>
      </c>
      <c r="I273" s="87"/>
      <c r="J273" s="89" t="str">
        <f t="shared" si="19"/>
        <v/>
      </c>
      <c r="K273" s="85"/>
    </row>
    <row r="274" spans="1:11" x14ac:dyDescent="0.35">
      <c r="A274" s="85"/>
      <c r="B274" s="85"/>
      <c r="C274" s="85"/>
      <c r="D274" s="85"/>
      <c r="E274" s="85"/>
      <c r="F274" t="str">
        <f t="shared" si="16"/>
        <v/>
      </c>
      <c r="G274" s="86" t="str">
        <f t="shared" si="17"/>
        <v/>
      </c>
      <c r="H274" s="86" t="str">
        <f t="shared" si="18"/>
        <v/>
      </c>
      <c r="I274" s="87"/>
      <c r="J274" s="89" t="str">
        <f t="shared" si="19"/>
        <v/>
      </c>
      <c r="K274" s="85"/>
    </row>
    <row r="275" spans="1:11" x14ac:dyDescent="0.35">
      <c r="A275" s="85"/>
      <c r="B275" s="85"/>
      <c r="C275" s="85"/>
      <c r="D275" s="85"/>
      <c r="E275" s="85"/>
      <c r="F275" t="str">
        <f t="shared" si="16"/>
        <v/>
      </c>
      <c r="G275" s="86" t="str">
        <f t="shared" si="17"/>
        <v/>
      </c>
      <c r="H275" s="86" t="str">
        <f t="shared" si="18"/>
        <v/>
      </c>
      <c r="I275" s="87"/>
      <c r="J275" s="89" t="str">
        <f t="shared" si="19"/>
        <v/>
      </c>
      <c r="K275" s="85"/>
    </row>
    <row r="276" spans="1:11" x14ac:dyDescent="0.35">
      <c r="A276" s="85"/>
      <c r="B276" s="85"/>
      <c r="C276" s="85"/>
      <c r="D276" s="85"/>
      <c r="E276" s="85"/>
      <c r="F276" t="str">
        <f t="shared" si="16"/>
        <v/>
      </c>
      <c r="G276" s="86" t="str">
        <f t="shared" si="17"/>
        <v/>
      </c>
      <c r="H276" s="86" t="str">
        <f t="shared" si="18"/>
        <v/>
      </c>
      <c r="I276" s="87"/>
      <c r="J276" s="89" t="str">
        <f t="shared" si="19"/>
        <v/>
      </c>
      <c r="K276" s="85"/>
    </row>
    <row r="277" spans="1:11" x14ac:dyDescent="0.35">
      <c r="A277" s="85"/>
      <c r="B277" s="85"/>
      <c r="C277" s="85"/>
      <c r="D277" s="85"/>
      <c r="E277" s="85"/>
      <c r="F277" t="str">
        <f t="shared" si="16"/>
        <v/>
      </c>
      <c r="G277" s="86" t="str">
        <f t="shared" si="17"/>
        <v/>
      </c>
      <c r="H277" s="86" t="str">
        <f t="shared" si="18"/>
        <v/>
      </c>
      <c r="I277" s="87"/>
      <c r="J277" s="89" t="str">
        <f t="shared" si="19"/>
        <v/>
      </c>
      <c r="K277" s="85"/>
    </row>
    <row r="278" spans="1:11" x14ac:dyDescent="0.35">
      <c r="A278" s="85"/>
      <c r="B278" s="85"/>
      <c r="C278" s="85"/>
      <c r="D278" s="85"/>
      <c r="E278" s="85"/>
      <c r="F278" t="str">
        <f t="shared" si="16"/>
        <v/>
      </c>
      <c r="G278" s="86" t="str">
        <f t="shared" si="17"/>
        <v/>
      </c>
      <c r="H278" s="86" t="str">
        <f t="shared" si="18"/>
        <v/>
      </c>
      <c r="I278" s="87"/>
      <c r="J278" s="89" t="str">
        <f t="shared" si="19"/>
        <v/>
      </c>
      <c r="K278" s="85"/>
    </row>
    <row r="279" spans="1:11" x14ac:dyDescent="0.35">
      <c r="A279" s="85"/>
      <c r="B279" s="85"/>
      <c r="C279" s="85"/>
      <c r="D279" s="85"/>
      <c r="E279" s="85"/>
      <c r="F279" t="str">
        <f t="shared" si="16"/>
        <v/>
      </c>
      <c r="G279" s="86" t="str">
        <f t="shared" si="17"/>
        <v/>
      </c>
      <c r="H279" s="86" t="str">
        <f t="shared" si="18"/>
        <v/>
      </c>
      <c r="I279" s="87"/>
      <c r="J279" s="89" t="str">
        <f t="shared" si="19"/>
        <v/>
      </c>
      <c r="K279" s="85"/>
    </row>
    <row r="280" spans="1:11" x14ac:dyDescent="0.35">
      <c r="A280" s="85"/>
      <c r="B280" s="85"/>
      <c r="C280" s="85"/>
      <c r="D280" s="85"/>
      <c r="E280" s="85"/>
      <c r="F280" t="str">
        <f t="shared" si="16"/>
        <v/>
      </c>
      <c r="G280" s="86" t="str">
        <f t="shared" si="17"/>
        <v/>
      </c>
      <c r="H280" s="86" t="str">
        <f t="shared" si="18"/>
        <v/>
      </c>
      <c r="I280" s="87"/>
      <c r="J280" s="89" t="str">
        <f t="shared" si="19"/>
        <v/>
      </c>
      <c r="K280" s="85"/>
    </row>
    <row r="281" spans="1:11" x14ac:dyDescent="0.35">
      <c r="A281" s="85"/>
      <c r="B281" s="85"/>
      <c r="C281" s="85"/>
      <c r="D281" s="85"/>
      <c r="E281" s="85"/>
      <c r="F281" t="str">
        <f t="shared" si="16"/>
        <v/>
      </c>
      <c r="G281" s="86" t="str">
        <f t="shared" si="17"/>
        <v/>
      </c>
      <c r="H281" s="86" t="str">
        <f t="shared" si="18"/>
        <v/>
      </c>
      <c r="I281" s="87"/>
      <c r="J281" s="89" t="str">
        <f t="shared" si="19"/>
        <v/>
      </c>
      <c r="K281" s="85"/>
    </row>
    <row r="282" spans="1:11" x14ac:dyDescent="0.35">
      <c r="A282" s="85"/>
      <c r="B282" s="85"/>
      <c r="C282" s="85"/>
      <c r="D282" s="85"/>
      <c r="E282" s="85"/>
      <c r="F282" t="str">
        <f t="shared" si="16"/>
        <v/>
      </c>
      <c r="G282" s="86" t="str">
        <f t="shared" si="17"/>
        <v/>
      </c>
      <c r="H282" s="86" t="str">
        <f t="shared" si="18"/>
        <v/>
      </c>
      <c r="I282" s="87"/>
      <c r="J282" s="89" t="str">
        <f t="shared" si="19"/>
        <v/>
      </c>
      <c r="K282" s="85"/>
    </row>
    <row r="283" spans="1:11" x14ac:dyDescent="0.35">
      <c r="A283" s="85"/>
      <c r="B283" s="85"/>
      <c r="C283" s="85"/>
      <c r="D283" s="85"/>
      <c r="E283" s="85"/>
      <c r="F283" t="str">
        <f t="shared" si="16"/>
        <v/>
      </c>
      <c r="G283" s="86" t="str">
        <f t="shared" si="17"/>
        <v/>
      </c>
      <c r="H283" s="86" t="str">
        <f t="shared" si="18"/>
        <v/>
      </c>
      <c r="I283" s="87"/>
      <c r="J283" s="89" t="str">
        <f t="shared" si="19"/>
        <v/>
      </c>
      <c r="K283" s="85"/>
    </row>
    <row r="284" spans="1:11" x14ac:dyDescent="0.35">
      <c r="A284" s="85"/>
      <c r="B284" s="85"/>
      <c r="C284" s="85"/>
      <c r="D284" s="85"/>
      <c r="E284" s="85"/>
      <c r="F284" t="str">
        <f t="shared" si="16"/>
        <v/>
      </c>
      <c r="G284" s="86" t="str">
        <f t="shared" si="17"/>
        <v/>
      </c>
      <c r="H284" s="86" t="str">
        <f t="shared" si="18"/>
        <v/>
      </c>
      <c r="I284" s="87"/>
      <c r="J284" s="89" t="str">
        <f t="shared" si="19"/>
        <v/>
      </c>
      <c r="K284" s="85"/>
    </row>
    <row r="285" spans="1:11" x14ac:dyDescent="0.35">
      <c r="A285" s="85"/>
      <c r="B285" s="85"/>
      <c r="C285" s="85"/>
      <c r="D285" s="85"/>
      <c r="E285" s="85"/>
      <c r="F285" t="str">
        <f t="shared" si="16"/>
        <v/>
      </c>
      <c r="G285" s="86" t="str">
        <f t="shared" si="17"/>
        <v/>
      </c>
      <c r="H285" s="86" t="str">
        <f t="shared" si="18"/>
        <v/>
      </c>
      <c r="I285" s="87"/>
      <c r="J285" s="89" t="str">
        <f t="shared" si="19"/>
        <v/>
      </c>
      <c r="K285" s="85"/>
    </row>
    <row r="286" spans="1:11" x14ac:dyDescent="0.35">
      <c r="A286" s="85"/>
      <c r="B286" s="85"/>
      <c r="C286" s="85"/>
      <c r="D286" s="85"/>
      <c r="E286" s="85"/>
      <c r="F286" t="str">
        <f t="shared" si="16"/>
        <v/>
      </c>
      <c r="G286" s="86" t="str">
        <f t="shared" si="17"/>
        <v/>
      </c>
      <c r="H286" s="86" t="str">
        <f t="shared" si="18"/>
        <v/>
      </c>
      <c r="I286" s="87"/>
      <c r="J286" s="89" t="str">
        <f t="shared" si="19"/>
        <v/>
      </c>
      <c r="K286" s="85"/>
    </row>
    <row r="287" spans="1:11" x14ac:dyDescent="0.35">
      <c r="A287" s="85"/>
      <c r="B287" s="85"/>
      <c r="C287" s="85"/>
      <c r="D287" s="85"/>
      <c r="E287" s="85"/>
      <c r="F287" t="str">
        <f t="shared" si="16"/>
        <v/>
      </c>
      <c r="G287" s="86" t="str">
        <f t="shared" si="17"/>
        <v/>
      </c>
      <c r="H287" s="86" t="str">
        <f t="shared" si="18"/>
        <v/>
      </c>
      <c r="I287" s="87"/>
      <c r="J287" s="89" t="str">
        <f t="shared" si="19"/>
        <v/>
      </c>
      <c r="K287" s="85"/>
    </row>
    <row r="288" spans="1:11" x14ac:dyDescent="0.35">
      <c r="A288" s="85"/>
      <c r="B288" s="85"/>
      <c r="C288" s="85"/>
      <c r="D288" s="85"/>
      <c r="E288" s="85"/>
      <c r="F288" t="str">
        <f t="shared" si="16"/>
        <v/>
      </c>
      <c r="G288" s="86" t="str">
        <f t="shared" si="17"/>
        <v/>
      </c>
      <c r="H288" s="86" t="str">
        <f t="shared" si="18"/>
        <v/>
      </c>
      <c r="I288" s="87"/>
      <c r="J288" s="89" t="str">
        <f t="shared" si="19"/>
        <v/>
      </c>
      <c r="K288" s="85"/>
    </row>
    <row r="289" spans="1:11" x14ac:dyDescent="0.35">
      <c r="A289" s="85"/>
      <c r="B289" s="85"/>
      <c r="C289" s="85"/>
      <c r="D289" s="85"/>
      <c r="E289" s="85"/>
      <c r="F289" t="str">
        <f t="shared" si="16"/>
        <v/>
      </c>
      <c r="G289" s="86" t="str">
        <f t="shared" si="17"/>
        <v/>
      </c>
      <c r="H289" s="86" t="str">
        <f t="shared" si="18"/>
        <v/>
      </c>
      <c r="I289" s="87"/>
      <c r="J289" s="89" t="str">
        <f t="shared" si="19"/>
        <v/>
      </c>
      <c r="K289" s="85"/>
    </row>
    <row r="290" spans="1:11" x14ac:dyDescent="0.35">
      <c r="A290" s="85"/>
      <c r="B290" s="85"/>
      <c r="C290" s="85"/>
      <c r="D290" s="85"/>
      <c r="E290" s="85"/>
      <c r="F290" t="str">
        <f t="shared" si="16"/>
        <v/>
      </c>
      <c r="G290" s="86" t="str">
        <f t="shared" si="17"/>
        <v/>
      </c>
      <c r="H290" s="86" t="str">
        <f t="shared" si="18"/>
        <v/>
      </c>
      <c r="I290" s="87"/>
      <c r="J290" s="89" t="str">
        <f t="shared" si="19"/>
        <v/>
      </c>
      <c r="K290" s="85"/>
    </row>
    <row r="291" spans="1:11" x14ac:dyDescent="0.35">
      <c r="A291" s="85"/>
      <c r="B291" s="85"/>
      <c r="C291" s="85"/>
      <c r="D291" s="85"/>
      <c r="E291" s="85"/>
      <c r="F291" t="str">
        <f t="shared" si="16"/>
        <v/>
      </c>
      <c r="G291" s="86" t="str">
        <f t="shared" si="17"/>
        <v/>
      </c>
      <c r="H291" s="86" t="str">
        <f t="shared" si="18"/>
        <v/>
      </c>
      <c r="I291" s="87"/>
      <c r="J291" s="89" t="str">
        <f t="shared" si="19"/>
        <v/>
      </c>
      <c r="K291" s="85"/>
    </row>
    <row r="292" spans="1:11" x14ac:dyDescent="0.35">
      <c r="A292" s="85"/>
      <c r="B292" s="85"/>
      <c r="C292" s="85"/>
      <c r="D292" s="85"/>
      <c r="E292" s="85"/>
      <c r="F292" t="str">
        <f t="shared" si="16"/>
        <v/>
      </c>
      <c r="G292" s="86" t="str">
        <f t="shared" si="17"/>
        <v/>
      </c>
      <c r="H292" s="86" t="str">
        <f t="shared" si="18"/>
        <v/>
      </c>
      <c r="I292" s="87"/>
      <c r="J292" s="89" t="str">
        <f t="shared" si="19"/>
        <v/>
      </c>
      <c r="K292" s="85"/>
    </row>
    <row r="293" spans="1:11" x14ac:dyDescent="0.35">
      <c r="A293" s="85"/>
      <c r="B293" s="85"/>
      <c r="C293" s="85"/>
      <c r="D293" s="85"/>
      <c r="E293" s="85"/>
      <c r="F293" t="str">
        <f t="shared" si="16"/>
        <v/>
      </c>
      <c r="G293" s="86" t="str">
        <f t="shared" si="17"/>
        <v/>
      </c>
      <c r="H293" s="86" t="str">
        <f t="shared" si="18"/>
        <v/>
      </c>
      <c r="I293" s="87"/>
      <c r="J293" s="89" t="str">
        <f t="shared" si="19"/>
        <v/>
      </c>
      <c r="K293" s="85"/>
    </row>
    <row r="294" spans="1:11" x14ac:dyDescent="0.35">
      <c r="A294" s="85"/>
      <c r="B294" s="85"/>
      <c r="C294" s="85"/>
      <c r="D294" s="85"/>
      <c r="E294" s="85"/>
      <c r="F294" t="str">
        <f t="shared" si="16"/>
        <v/>
      </c>
      <c r="G294" s="86" t="str">
        <f t="shared" si="17"/>
        <v/>
      </c>
      <c r="H294" s="86" t="str">
        <f t="shared" si="18"/>
        <v/>
      </c>
      <c r="I294" s="87"/>
      <c r="J294" s="89" t="str">
        <f t="shared" si="19"/>
        <v/>
      </c>
      <c r="K294" s="85"/>
    </row>
    <row r="295" spans="1:11" x14ac:dyDescent="0.35">
      <c r="A295" s="85"/>
      <c r="B295" s="85"/>
      <c r="C295" s="85"/>
      <c r="D295" s="85"/>
      <c r="E295" s="85"/>
      <c r="F295" t="str">
        <f t="shared" si="16"/>
        <v/>
      </c>
      <c r="G295" s="86" t="str">
        <f t="shared" si="17"/>
        <v/>
      </c>
      <c r="H295" s="86" t="str">
        <f t="shared" si="18"/>
        <v/>
      </c>
      <c r="I295" s="87"/>
      <c r="J295" s="89" t="str">
        <f t="shared" si="19"/>
        <v/>
      </c>
      <c r="K295" s="85"/>
    </row>
    <row r="296" spans="1:11" x14ac:dyDescent="0.35">
      <c r="A296" s="85"/>
      <c r="B296" s="85"/>
      <c r="C296" s="85"/>
      <c r="D296" s="85"/>
      <c r="E296" s="85"/>
      <c r="F296" t="str">
        <f t="shared" si="16"/>
        <v/>
      </c>
      <c r="G296" s="86" t="str">
        <f t="shared" si="17"/>
        <v/>
      </c>
      <c r="H296" s="86" t="str">
        <f t="shared" si="18"/>
        <v/>
      </c>
      <c r="I296" s="87"/>
      <c r="J296" s="89" t="str">
        <f t="shared" si="19"/>
        <v/>
      </c>
      <c r="K296" s="85"/>
    </row>
    <row r="297" spans="1:11" x14ac:dyDescent="0.35">
      <c r="A297" s="85"/>
      <c r="B297" s="85"/>
      <c r="C297" s="85"/>
      <c r="D297" s="85"/>
      <c r="E297" s="85"/>
      <c r="F297" t="str">
        <f t="shared" si="16"/>
        <v/>
      </c>
      <c r="G297" s="86" t="str">
        <f t="shared" si="17"/>
        <v/>
      </c>
      <c r="H297" s="86" t="str">
        <f t="shared" si="18"/>
        <v/>
      </c>
      <c r="I297" s="87"/>
      <c r="J297" s="89" t="str">
        <f t="shared" si="19"/>
        <v/>
      </c>
      <c r="K297" s="85"/>
    </row>
    <row r="298" spans="1:11" x14ac:dyDescent="0.35">
      <c r="A298" s="85"/>
      <c r="B298" s="85"/>
      <c r="C298" s="85"/>
      <c r="D298" s="85"/>
      <c r="E298" s="85"/>
      <c r="F298" t="str">
        <f t="shared" si="16"/>
        <v/>
      </c>
      <c r="G298" s="86" t="str">
        <f t="shared" si="17"/>
        <v/>
      </c>
      <c r="H298" s="86" t="str">
        <f t="shared" si="18"/>
        <v/>
      </c>
      <c r="I298" s="87"/>
      <c r="J298" s="89" t="str">
        <f t="shared" si="19"/>
        <v/>
      </c>
      <c r="K298" s="85"/>
    </row>
    <row r="299" spans="1:11" x14ac:dyDescent="0.35">
      <c r="A299" s="85"/>
      <c r="B299" s="85"/>
      <c r="C299" s="85"/>
      <c r="D299" s="85"/>
      <c r="E299" s="85"/>
      <c r="F299" t="str">
        <f t="shared" ref="F299:F362" si="20">IF(OR(ISBLANK(D299),ISBLANK(E299)),IF(OR(C299="ALI",C299="AIE"),"B",IF(ISBLANK(C299),"","M")),IF(C299="EE",IF(E299&gt;=3,IF(D299&gt;=5,"A","M"),IF(E299=2,IF(D299&gt;=16,"A",IF(D299&lt;=4,"B","M")),IF(D299&lt;=15,"B","M"))),IF(OR(C299="SE",C299="CE"),IF(E299&gt;=4,IF(D299&gt;=6,"A","M"),IF(E299&gt;=2,IF(D299&gt;=20,"A",IF(D299&lt;=5,"B","M")),IF(D299&lt;=19,"B","M"))),IF(OR(C299="ALI",C299="AIE"),IF(E299&gt;=6,IF(D299&gt;=20,"A","M"),IF(E299&gt;=2,IF(D299&gt;=51,"A",IF(D299&lt;=19,"B","M")),IF(D299&lt;=50,"B","M")))))))</f>
        <v/>
      </c>
      <c r="G299" s="86" t="str">
        <f t="shared" ref="G299:G362" si="21">IF($F299="B","Baixa",IF($F299="M","Média",IF($F299="","","Alta")))</f>
        <v/>
      </c>
      <c r="H299" s="86" t="str">
        <f t="shared" ref="H299:H362" si="22">IF(ISBLANK(C299),"",IF(C299="ALI",IF(F299="B",7,IF(F299="M",10,15)),IF(C299="AIE",IF(F299="B",5,IF(F299="M",7,10)),IF(C299="SE",IF(F299="B",4,IF(F299="M",5,7)),IF(OR(C299="EE",C299="CE"),IF(F299="B",3,IF(F299="M",4,6)))))))</f>
        <v/>
      </c>
      <c r="I299" s="87"/>
      <c r="J299" s="89" t="str">
        <f t="shared" ref="J299:J362" si="23">IF(H299="","",H299*I299)</f>
        <v/>
      </c>
      <c r="K299" s="85"/>
    </row>
    <row r="300" spans="1:11" x14ac:dyDescent="0.35">
      <c r="A300" s="85"/>
      <c r="B300" s="85"/>
      <c r="C300" s="85"/>
      <c r="D300" s="85"/>
      <c r="E300" s="85"/>
      <c r="F300" t="str">
        <f t="shared" si="20"/>
        <v/>
      </c>
      <c r="G300" s="86" t="str">
        <f t="shared" si="21"/>
        <v/>
      </c>
      <c r="H300" s="86" t="str">
        <f t="shared" si="22"/>
        <v/>
      </c>
      <c r="I300" s="87"/>
      <c r="J300" s="89" t="str">
        <f t="shared" si="23"/>
        <v/>
      </c>
      <c r="K300" s="85"/>
    </row>
    <row r="301" spans="1:11" x14ac:dyDescent="0.35">
      <c r="A301" s="85"/>
      <c r="B301" s="85"/>
      <c r="C301" s="85"/>
      <c r="D301" s="85"/>
      <c r="E301" s="85"/>
      <c r="F301" t="str">
        <f t="shared" si="20"/>
        <v/>
      </c>
      <c r="G301" s="86" t="str">
        <f t="shared" si="21"/>
        <v/>
      </c>
      <c r="H301" s="86" t="str">
        <f t="shared" si="22"/>
        <v/>
      </c>
      <c r="I301" s="87"/>
      <c r="J301" s="89" t="str">
        <f t="shared" si="23"/>
        <v/>
      </c>
      <c r="K301" s="85"/>
    </row>
    <row r="302" spans="1:11" x14ac:dyDescent="0.35">
      <c r="A302" s="85"/>
      <c r="B302" s="85"/>
      <c r="C302" s="85"/>
      <c r="D302" s="85"/>
      <c r="E302" s="85"/>
      <c r="F302" t="str">
        <f t="shared" si="20"/>
        <v/>
      </c>
      <c r="G302" s="86" t="str">
        <f t="shared" si="21"/>
        <v/>
      </c>
      <c r="H302" s="86" t="str">
        <f t="shared" si="22"/>
        <v/>
      </c>
      <c r="I302" s="87"/>
      <c r="J302" s="89" t="str">
        <f t="shared" si="23"/>
        <v/>
      </c>
      <c r="K302" s="85"/>
    </row>
    <row r="303" spans="1:11" x14ac:dyDescent="0.35">
      <c r="A303" s="85"/>
      <c r="B303" s="85"/>
      <c r="C303" s="85"/>
      <c r="D303" s="85"/>
      <c r="E303" s="85"/>
      <c r="F303" t="str">
        <f t="shared" si="20"/>
        <v/>
      </c>
      <c r="G303" s="86" t="str">
        <f t="shared" si="21"/>
        <v/>
      </c>
      <c r="H303" s="86" t="str">
        <f t="shared" si="22"/>
        <v/>
      </c>
      <c r="I303" s="87"/>
      <c r="J303" s="89" t="str">
        <f t="shared" si="23"/>
        <v/>
      </c>
      <c r="K303" s="85"/>
    </row>
    <row r="304" spans="1:11" x14ac:dyDescent="0.35">
      <c r="A304" s="85"/>
      <c r="B304" s="85"/>
      <c r="C304" s="85"/>
      <c r="D304" s="85"/>
      <c r="E304" s="85"/>
      <c r="F304" t="str">
        <f t="shared" si="20"/>
        <v/>
      </c>
      <c r="G304" s="86" t="str">
        <f t="shared" si="21"/>
        <v/>
      </c>
      <c r="H304" s="86" t="str">
        <f t="shared" si="22"/>
        <v/>
      </c>
      <c r="I304" s="87"/>
      <c r="J304" s="89" t="str">
        <f t="shared" si="23"/>
        <v/>
      </c>
      <c r="K304" s="85"/>
    </row>
    <row r="305" spans="1:11" x14ac:dyDescent="0.35">
      <c r="A305" s="85"/>
      <c r="B305" s="85"/>
      <c r="C305" s="85"/>
      <c r="D305" s="85"/>
      <c r="E305" s="85"/>
      <c r="F305" t="str">
        <f t="shared" si="20"/>
        <v/>
      </c>
      <c r="G305" s="86" t="str">
        <f t="shared" si="21"/>
        <v/>
      </c>
      <c r="H305" s="86" t="str">
        <f t="shared" si="22"/>
        <v/>
      </c>
      <c r="I305" s="87"/>
      <c r="J305" s="89" t="str">
        <f t="shared" si="23"/>
        <v/>
      </c>
      <c r="K305" s="85"/>
    </row>
    <row r="306" spans="1:11" x14ac:dyDescent="0.35">
      <c r="A306" s="85"/>
      <c r="B306" s="85"/>
      <c r="C306" s="85"/>
      <c r="D306" s="85"/>
      <c r="E306" s="85"/>
      <c r="F306" t="str">
        <f t="shared" si="20"/>
        <v/>
      </c>
      <c r="G306" s="86" t="str">
        <f t="shared" si="21"/>
        <v/>
      </c>
      <c r="H306" s="86" t="str">
        <f t="shared" si="22"/>
        <v/>
      </c>
      <c r="I306" s="87"/>
      <c r="J306" s="89" t="str">
        <f t="shared" si="23"/>
        <v/>
      </c>
      <c r="K306" s="85"/>
    </row>
    <row r="307" spans="1:11" x14ac:dyDescent="0.35">
      <c r="A307" s="85"/>
      <c r="B307" s="85"/>
      <c r="C307" s="85"/>
      <c r="D307" s="85"/>
      <c r="E307" s="85"/>
      <c r="F307" t="str">
        <f t="shared" si="20"/>
        <v/>
      </c>
      <c r="G307" s="86" t="str">
        <f t="shared" si="21"/>
        <v/>
      </c>
      <c r="H307" s="86" t="str">
        <f t="shared" si="22"/>
        <v/>
      </c>
      <c r="I307" s="87"/>
      <c r="J307" s="89" t="str">
        <f t="shared" si="23"/>
        <v/>
      </c>
      <c r="K307" s="85"/>
    </row>
    <row r="308" spans="1:11" x14ac:dyDescent="0.35">
      <c r="A308" s="85"/>
      <c r="B308" s="85"/>
      <c r="C308" s="85"/>
      <c r="D308" s="85"/>
      <c r="E308" s="85"/>
      <c r="F308" t="str">
        <f t="shared" si="20"/>
        <v/>
      </c>
      <c r="G308" s="86" t="str">
        <f t="shared" si="21"/>
        <v/>
      </c>
      <c r="H308" s="86" t="str">
        <f t="shared" si="22"/>
        <v/>
      </c>
      <c r="I308" s="87"/>
      <c r="J308" s="89" t="str">
        <f t="shared" si="23"/>
        <v/>
      </c>
      <c r="K308" s="85"/>
    </row>
    <row r="309" spans="1:11" x14ac:dyDescent="0.35">
      <c r="A309" s="85"/>
      <c r="B309" s="85"/>
      <c r="C309" s="85"/>
      <c r="D309" s="85"/>
      <c r="E309" s="85"/>
      <c r="F309" t="str">
        <f t="shared" si="20"/>
        <v/>
      </c>
      <c r="G309" s="86" t="str">
        <f t="shared" si="21"/>
        <v/>
      </c>
      <c r="H309" s="86" t="str">
        <f t="shared" si="22"/>
        <v/>
      </c>
      <c r="I309" s="87"/>
      <c r="J309" s="89" t="str">
        <f t="shared" si="23"/>
        <v/>
      </c>
      <c r="K309" s="85"/>
    </row>
    <row r="310" spans="1:11" x14ac:dyDescent="0.35">
      <c r="A310" s="85"/>
      <c r="B310" s="85"/>
      <c r="C310" s="85"/>
      <c r="D310" s="85"/>
      <c r="E310" s="85"/>
      <c r="F310" t="str">
        <f t="shared" si="20"/>
        <v/>
      </c>
      <c r="G310" s="86" t="str">
        <f t="shared" si="21"/>
        <v/>
      </c>
      <c r="H310" s="86" t="str">
        <f t="shared" si="22"/>
        <v/>
      </c>
      <c r="I310" s="87"/>
      <c r="J310" s="89" t="str">
        <f t="shared" si="23"/>
        <v/>
      </c>
      <c r="K310" s="85"/>
    </row>
    <row r="311" spans="1:11" x14ac:dyDescent="0.35">
      <c r="A311" s="85"/>
      <c r="B311" s="85"/>
      <c r="C311" s="85"/>
      <c r="D311" s="85"/>
      <c r="E311" s="85"/>
      <c r="F311" t="str">
        <f t="shared" si="20"/>
        <v/>
      </c>
      <c r="G311" s="86" t="str">
        <f t="shared" si="21"/>
        <v/>
      </c>
      <c r="H311" s="86" t="str">
        <f t="shared" si="22"/>
        <v/>
      </c>
      <c r="I311" s="87"/>
      <c r="J311" s="89" t="str">
        <f t="shared" si="23"/>
        <v/>
      </c>
      <c r="K311" s="85"/>
    </row>
    <row r="312" spans="1:11" x14ac:dyDescent="0.35">
      <c r="A312" s="85"/>
      <c r="B312" s="85"/>
      <c r="C312" s="85"/>
      <c r="D312" s="85"/>
      <c r="E312" s="85"/>
      <c r="F312" t="str">
        <f t="shared" si="20"/>
        <v/>
      </c>
      <c r="G312" s="86" t="str">
        <f t="shared" si="21"/>
        <v/>
      </c>
      <c r="H312" s="86" t="str">
        <f t="shared" si="22"/>
        <v/>
      </c>
      <c r="I312" s="87"/>
      <c r="J312" s="89" t="str">
        <f t="shared" si="23"/>
        <v/>
      </c>
      <c r="K312" s="85"/>
    </row>
    <row r="313" spans="1:11" x14ac:dyDescent="0.35">
      <c r="A313" s="85"/>
      <c r="B313" s="85"/>
      <c r="C313" s="85"/>
      <c r="D313" s="85"/>
      <c r="E313" s="85"/>
      <c r="F313" t="str">
        <f t="shared" si="20"/>
        <v/>
      </c>
      <c r="G313" s="86" t="str">
        <f t="shared" si="21"/>
        <v/>
      </c>
      <c r="H313" s="86" t="str">
        <f t="shared" si="22"/>
        <v/>
      </c>
      <c r="I313" s="87"/>
      <c r="J313" s="89" t="str">
        <f t="shared" si="23"/>
        <v/>
      </c>
      <c r="K313" s="85"/>
    </row>
    <row r="314" spans="1:11" x14ac:dyDescent="0.35">
      <c r="A314" s="85"/>
      <c r="B314" s="85"/>
      <c r="C314" s="85"/>
      <c r="D314" s="85"/>
      <c r="E314" s="85"/>
      <c r="F314" t="str">
        <f t="shared" si="20"/>
        <v/>
      </c>
      <c r="G314" s="86" t="str">
        <f t="shared" si="21"/>
        <v/>
      </c>
      <c r="H314" s="86" t="str">
        <f t="shared" si="22"/>
        <v/>
      </c>
      <c r="I314" s="87"/>
      <c r="J314" s="89" t="str">
        <f t="shared" si="23"/>
        <v/>
      </c>
      <c r="K314" s="85"/>
    </row>
    <row r="315" spans="1:11" x14ac:dyDescent="0.35">
      <c r="A315" s="85"/>
      <c r="B315" s="85"/>
      <c r="C315" s="85"/>
      <c r="D315" s="85"/>
      <c r="E315" s="85"/>
      <c r="F315" t="str">
        <f t="shared" si="20"/>
        <v/>
      </c>
      <c r="G315" s="86" t="str">
        <f t="shared" si="21"/>
        <v/>
      </c>
      <c r="H315" s="86" t="str">
        <f t="shared" si="22"/>
        <v/>
      </c>
      <c r="I315" s="87"/>
      <c r="J315" s="89" t="str">
        <f t="shared" si="23"/>
        <v/>
      </c>
      <c r="K315" s="85"/>
    </row>
    <row r="316" spans="1:11" x14ac:dyDescent="0.35">
      <c r="A316" s="85"/>
      <c r="B316" s="85"/>
      <c r="C316" s="85"/>
      <c r="D316" s="85"/>
      <c r="E316" s="85"/>
      <c r="F316" t="str">
        <f t="shared" si="20"/>
        <v/>
      </c>
      <c r="G316" s="86" t="str">
        <f t="shared" si="21"/>
        <v/>
      </c>
      <c r="H316" s="86" t="str">
        <f t="shared" si="22"/>
        <v/>
      </c>
      <c r="I316" s="87"/>
      <c r="J316" s="89" t="str">
        <f t="shared" si="23"/>
        <v/>
      </c>
      <c r="K316" s="85"/>
    </row>
    <row r="317" spans="1:11" x14ac:dyDescent="0.35">
      <c r="A317" s="85"/>
      <c r="B317" s="85"/>
      <c r="C317" s="85"/>
      <c r="D317" s="85"/>
      <c r="E317" s="85"/>
      <c r="F317" t="str">
        <f t="shared" si="20"/>
        <v/>
      </c>
      <c r="G317" s="86" t="str">
        <f t="shared" si="21"/>
        <v/>
      </c>
      <c r="H317" s="86" t="str">
        <f t="shared" si="22"/>
        <v/>
      </c>
      <c r="I317" s="87"/>
      <c r="J317" s="89" t="str">
        <f t="shared" si="23"/>
        <v/>
      </c>
      <c r="K317" s="85"/>
    </row>
    <row r="318" spans="1:11" x14ac:dyDescent="0.35">
      <c r="A318" s="85"/>
      <c r="B318" s="85"/>
      <c r="C318" s="85"/>
      <c r="D318" s="85"/>
      <c r="E318" s="85"/>
      <c r="F318" t="str">
        <f t="shared" si="20"/>
        <v/>
      </c>
      <c r="G318" s="86" t="str">
        <f t="shared" si="21"/>
        <v/>
      </c>
      <c r="H318" s="86" t="str">
        <f t="shared" si="22"/>
        <v/>
      </c>
      <c r="I318" s="87"/>
      <c r="J318" s="89" t="str">
        <f t="shared" si="23"/>
        <v/>
      </c>
      <c r="K318" s="85"/>
    </row>
    <row r="319" spans="1:11" x14ac:dyDescent="0.35">
      <c r="A319" s="85"/>
      <c r="B319" s="85"/>
      <c r="C319" s="85"/>
      <c r="D319" s="85"/>
      <c r="E319" s="85"/>
      <c r="F319" t="str">
        <f t="shared" si="20"/>
        <v/>
      </c>
      <c r="G319" s="86" t="str">
        <f t="shared" si="21"/>
        <v/>
      </c>
      <c r="H319" s="86" t="str">
        <f t="shared" si="22"/>
        <v/>
      </c>
      <c r="I319" s="87"/>
      <c r="J319" s="89" t="str">
        <f t="shared" si="23"/>
        <v/>
      </c>
      <c r="K319" s="85"/>
    </row>
    <row r="320" spans="1:11" x14ac:dyDescent="0.35">
      <c r="A320" s="85"/>
      <c r="B320" s="85"/>
      <c r="C320" s="85"/>
      <c r="D320" s="85"/>
      <c r="E320" s="85"/>
      <c r="F320" t="str">
        <f t="shared" si="20"/>
        <v/>
      </c>
      <c r="G320" s="86" t="str">
        <f t="shared" si="21"/>
        <v/>
      </c>
      <c r="H320" s="86" t="str">
        <f t="shared" si="22"/>
        <v/>
      </c>
      <c r="I320" s="87"/>
      <c r="J320" s="89" t="str">
        <f t="shared" si="23"/>
        <v/>
      </c>
      <c r="K320" s="85"/>
    </row>
    <row r="321" spans="1:11" x14ac:dyDescent="0.35">
      <c r="A321" s="85"/>
      <c r="B321" s="85"/>
      <c r="C321" s="85"/>
      <c r="D321" s="85"/>
      <c r="E321" s="85"/>
      <c r="F321" t="str">
        <f t="shared" si="20"/>
        <v/>
      </c>
      <c r="G321" s="86" t="str">
        <f t="shared" si="21"/>
        <v/>
      </c>
      <c r="H321" s="86" t="str">
        <f t="shared" si="22"/>
        <v/>
      </c>
      <c r="I321" s="87"/>
      <c r="J321" s="89" t="str">
        <f t="shared" si="23"/>
        <v/>
      </c>
      <c r="K321" s="85"/>
    </row>
    <row r="322" spans="1:11" x14ac:dyDescent="0.35">
      <c r="A322" s="85"/>
      <c r="B322" s="85"/>
      <c r="C322" s="85"/>
      <c r="D322" s="85"/>
      <c r="E322" s="85"/>
      <c r="F322" t="str">
        <f t="shared" si="20"/>
        <v/>
      </c>
      <c r="G322" s="86" t="str">
        <f t="shared" si="21"/>
        <v/>
      </c>
      <c r="H322" s="86" t="str">
        <f t="shared" si="22"/>
        <v/>
      </c>
      <c r="I322" s="87"/>
      <c r="J322" s="89" t="str">
        <f t="shared" si="23"/>
        <v/>
      </c>
      <c r="K322" s="85"/>
    </row>
    <row r="323" spans="1:11" x14ac:dyDescent="0.35">
      <c r="A323" s="85"/>
      <c r="B323" s="85"/>
      <c r="C323" s="85"/>
      <c r="D323" s="85"/>
      <c r="E323" s="85"/>
      <c r="F323" t="str">
        <f t="shared" si="20"/>
        <v/>
      </c>
      <c r="G323" s="86" t="str">
        <f t="shared" si="21"/>
        <v/>
      </c>
      <c r="H323" s="86" t="str">
        <f t="shared" si="22"/>
        <v/>
      </c>
      <c r="I323" s="87"/>
      <c r="J323" s="89" t="str">
        <f t="shared" si="23"/>
        <v/>
      </c>
      <c r="K323" s="85"/>
    </row>
    <row r="324" spans="1:11" x14ac:dyDescent="0.35">
      <c r="A324" s="85"/>
      <c r="B324" s="85"/>
      <c r="C324" s="85"/>
      <c r="D324" s="85"/>
      <c r="E324" s="85"/>
      <c r="F324" t="str">
        <f t="shared" si="20"/>
        <v/>
      </c>
      <c r="G324" s="86" t="str">
        <f t="shared" si="21"/>
        <v/>
      </c>
      <c r="H324" s="86" t="str">
        <f t="shared" si="22"/>
        <v/>
      </c>
      <c r="I324" s="87"/>
      <c r="J324" s="89" t="str">
        <f t="shared" si="23"/>
        <v/>
      </c>
      <c r="K324" s="85"/>
    </row>
    <row r="325" spans="1:11" x14ac:dyDescent="0.35">
      <c r="A325" s="85"/>
      <c r="B325" s="85"/>
      <c r="C325" s="85"/>
      <c r="D325" s="85"/>
      <c r="E325" s="85"/>
      <c r="F325" t="str">
        <f t="shared" si="20"/>
        <v/>
      </c>
      <c r="G325" s="86" t="str">
        <f t="shared" si="21"/>
        <v/>
      </c>
      <c r="H325" s="86" t="str">
        <f t="shared" si="22"/>
        <v/>
      </c>
      <c r="I325" s="87"/>
      <c r="J325" s="89" t="str">
        <f t="shared" si="23"/>
        <v/>
      </c>
      <c r="K325" s="85"/>
    </row>
    <row r="326" spans="1:11" x14ac:dyDescent="0.35">
      <c r="A326" s="85"/>
      <c r="B326" s="85"/>
      <c r="C326" s="85"/>
      <c r="D326" s="85"/>
      <c r="E326" s="85"/>
      <c r="F326" t="str">
        <f t="shared" si="20"/>
        <v/>
      </c>
      <c r="G326" s="86" t="str">
        <f t="shared" si="21"/>
        <v/>
      </c>
      <c r="H326" s="86" t="str">
        <f t="shared" si="22"/>
        <v/>
      </c>
      <c r="I326" s="87"/>
      <c r="J326" s="89" t="str">
        <f t="shared" si="23"/>
        <v/>
      </c>
      <c r="K326" s="85"/>
    </row>
    <row r="327" spans="1:11" x14ac:dyDescent="0.35">
      <c r="A327" s="85"/>
      <c r="B327" s="85"/>
      <c r="C327" s="85"/>
      <c r="D327" s="85"/>
      <c r="E327" s="85"/>
      <c r="F327" t="str">
        <f t="shared" si="20"/>
        <v/>
      </c>
      <c r="G327" s="86" t="str">
        <f t="shared" si="21"/>
        <v/>
      </c>
      <c r="H327" s="86" t="str">
        <f t="shared" si="22"/>
        <v/>
      </c>
      <c r="I327" s="87"/>
      <c r="J327" s="89" t="str">
        <f t="shared" si="23"/>
        <v/>
      </c>
      <c r="K327" s="85"/>
    </row>
    <row r="328" spans="1:11" x14ac:dyDescent="0.35">
      <c r="A328" s="85"/>
      <c r="B328" s="85"/>
      <c r="C328" s="85"/>
      <c r="D328" s="85"/>
      <c r="E328" s="85"/>
      <c r="F328" t="str">
        <f t="shared" si="20"/>
        <v/>
      </c>
      <c r="G328" s="86" t="str">
        <f t="shared" si="21"/>
        <v/>
      </c>
      <c r="H328" s="86" t="str">
        <f t="shared" si="22"/>
        <v/>
      </c>
      <c r="I328" s="87"/>
      <c r="J328" s="89" t="str">
        <f t="shared" si="23"/>
        <v/>
      </c>
      <c r="K328" s="85"/>
    </row>
    <row r="329" spans="1:11" x14ac:dyDescent="0.35">
      <c r="A329" s="85"/>
      <c r="B329" s="85"/>
      <c r="C329" s="85"/>
      <c r="D329" s="85"/>
      <c r="E329" s="85"/>
      <c r="F329" t="str">
        <f t="shared" si="20"/>
        <v/>
      </c>
      <c r="G329" s="86" t="str">
        <f t="shared" si="21"/>
        <v/>
      </c>
      <c r="H329" s="86" t="str">
        <f t="shared" si="22"/>
        <v/>
      </c>
      <c r="I329" s="87"/>
      <c r="J329" s="89" t="str">
        <f t="shared" si="23"/>
        <v/>
      </c>
      <c r="K329" s="85"/>
    </row>
    <row r="330" spans="1:11" x14ac:dyDescent="0.35">
      <c r="A330" s="85"/>
      <c r="B330" s="85"/>
      <c r="C330" s="85"/>
      <c r="D330" s="85"/>
      <c r="E330" s="85"/>
      <c r="F330" t="str">
        <f t="shared" si="20"/>
        <v/>
      </c>
      <c r="G330" s="86" t="str">
        <f t="shared" si="21"/>
        <v/>
      </c>
      <c r="H330" s="86" t="str">
        <f t="shared" si="22"/>
        <v/>
      </c>
      <c r="I330" s="87"/>
      <c r="J330" s="89" t="str">
        <f t="shared" si="23"/>
        <v/>
      </c>
      <c r="K330" s="85"/>
    </row>
    <row r="331" spans="1:11" x14ac:dyDescent="0.35">
      <c r="A331" s="85"/>
      <c r="B331" s="85"/>
      <c r="C331" s="85"/>
      <c r="D331" s="85"/>
      <c r="E331" s="85"/>
      <c r="F331" t="str">
        <f t="shared" si="20"/>
        <v/>
      </c>
      <c r="G331" s="86" t="str">
        <f t="shared" si="21"/>
        <v/>
      </c>
      <c r="H331" s="86" t="str">
        <f t="shared" si="22"/>
        <v/>
      </c>
      <c r="I331" s="87"/>
      <c r="J331" s="89" t="str">
        <f t="shared" si="23"/>
        <v/>
      </c>
      <c r="K331" s="85"/>
    </row>
    <row r="332" spans="1:11" x14ac:dyDescent="0.35">
      <c r="A332" s="85"/>
      <c r="B332" s="85"/>
      <c r="C332" s="85"/>
      <c r="D332" s="85"/>
      <c r="E332" s="85"/>
      <c r="F332" t="str">
        <f t="shared" si="20"/>
        <v/>
      </c>
      <c r="G332" s="86" t="str">
        <f t="shared" si="21"/>
        <v/>
      </c>
      <c r="H332" s="86" t="str">
        <f t="shared" si="22"/>
        <v/>
      </c>
      <c r="I332" s="87"/>
      <c r="J332" s="89" t="str">
        <f t="shared" si="23"/>
        <v/>
      </c>
      <c r="K332" s="85"/>
    </row>
    <row r="333" spans="1:11" x14ac:dyDescent="0.35">
      <c r="A333" s="85"/>
      <c r="B333" s="85"/>
      <c r="C333" s="85"/>
      <c r="D333" s="85"/>
      <c r="E333" s="85"/>
      <c r="F333" t="str">
        <f t="shared" si="20"/>
        <v/>
      </c>
      <c r="G333" s="86" t="str">
        <f t="shared" si="21"/>
        <v/>
      </c>
      <c r="H333" s="86" t="str">
        <f t="shared" si="22"/>
        <v/>
      </c>
      <c r="I333" s="87"/>
      <c r="J333" s="89" t="str">
        <f t="shared" si="23"/>
        <v/>
      </c>
      <c r="K333" s="85"/>
    </row>
    <row r="334" spans="1:11" x14ac:dyDescent="0.35">
      <c r="A334" s="85"/>
      <c r="B334" s="85"/>
      <c r="C334" s="85"/>
      <c r="D334" s="85"/>
      <c r="E334" s="85"/>
      <c r="F334" t="str">
        <f t="shared" si="20"/>
        <v/>
      </c>
      <c r="G334" s="86" t="str">
        <f t="shared" si="21"/>
        <v/>
      </c>
      <c r="H334" s="86" t="str">
        <f t="shared" si="22"/>
        <v/>
      </c>
      <c r="I334" s="87"/>
      <c r="J334" s="89" t="str">
        <f t="shared" si="23"/>
        <v/>
      </c>
      <c r="K334" s="85"/>
    </row>
    <row r="335" spans="1:11" x14ac:dyDescent="0.35">
      <c r="A335" s="85"/>
      <c r="B335" s="85"/>
      <c r="C335" s="85"/>
      <c r="D335" s="85"/>
      <c r="E335" s="85"/>
      <c r="F335" t="str">
        <f t="shared" si="20"/>
        <v/>
      </c>
      <c r="G335" s="86" t="str">
        <f t="shared" si="21"/>
        <v/>
      </c>
      <c r="H335" s="86" t="str">
        <f t="shared" si="22"/>
        <v/>
      </c>
      <c r="I335" s="87"/>
      <c r="J335" s="89" t="str">
        <f t="shared" si="23"/>
        <v/>
      </c>
      <c r="K335" s="85"/>
    </row>
    <row r="336" spans="1:11" x14ac:dyDescent="0.35">
      <c r="A336" s="85"/>
      <c r="B336" s="85"/>
      <c r="C336" s="85"/>
      <c r="D336" s="85"/>
      <c r="E336" s="85"/>
      <c r="F336" t="str">
        <f t="shared" si="20"/>
        <v/>
      </c>
      <c r="G336" s="86" t="str">
        <f t="shared" si="21"/>
        <v/>
      </c>
      <c r="H336" s="86" t="str">
        <f t="shared" si="22"/>
        <v/>
      </c>
      <c r="I336" s="87"/>
      <c r="J336" s="89" t="str">
        <f t="shared" si="23"/>
        <v/>
      </c>
      <c r="K336" s="85"/>
    </row>
    <row r="337" spans="1:11" x14ac:dyDescent="0.35">
      <c r="A337" s="85"/>
      <c r="B337" s="85"/>
      <c r="C337" s="85"/>
      <c r="D337" s="85"/>
      <c r="E337" s="85"/>
      <c r="F337" t="str">
        <f t="shared" si="20"/>
        <v/>
      </c>
      <c r="G337" s="86" t="str">
        <f t="shared" si="21"/>
        <v/>
      </c>
      <c r="H337" s="86" t="str">
        <f t="shared" si="22"/>
        <v/>
      </c>
      <c r="I337" s="87"/>
      <c r="J337" s="89" t="str">
        <f t="shared" si="23"/>
        <v/>
      </c>
      <c r="K337" s="85"/>
    </row>
    <row r="338" spans="1:11" x14ac:dyDescent="0.35">
      <c r="A338" s="85"/>
      <c r="B338" s="85"/>
      <c r="C338" s="85"/>
      <c r="D338" s="85"/>
      <c r="E338" s="85"/>
      <c r="F338" t="str">
        <f t="shared" si="20"/>
        <v/>
      </c>
      <c r="G338" s="86" t="str">
        <f t="shared" si="21"/>
        <v/>
      </c>
      <c r="H338" s="86" t="str">
        <f t="shared" si="22"/>
        <v/>
      </c>
      <c r="I338" s="87"/>
      <c r="J338" s="89" t="str">
        <f t="shared" si="23"/>
        <v/>
      </c>
      <c r="K338" s="85"/>
    </row>
    <row r="339" spans="1:11" x14ac:dyDescent="0.35">
      <c r="A339" s="85"/>
      <c r="B339" s="85"/>
      <c r="C339" s="85"/>
      <c r="D339" s="85"/>
      <c r="E339" s="85"/>
      <c r="F339" t="str">
        <f t="shared" si="20"/>
        <v/>
      </c>
      <c r="G339" s="86" t="str">
        <f t="shared" si="21"/>
        <v/>
      </c>
      <c r="H339" s="86" t="str">
        <f t="shared" si="22"/>
        <v/>
      </c>
      <c r="I339" s="87"/>
      <c r="J339" s="89" t="str">
        <f t="shared" si="23"/>
        <v/>
      </c>
      <c r="K339" s="85"/>
    </row>
    <row r="340" spans="1:11" x14ac:dyDescent="0.35">
      <c r="A340" s="85"/>
      <c r="B340" s="85"/>
      <c r="C340" s="85"/>
      <c r="D340" s="85"/>
      <c r="E340" s="85"/>
      <c r="F340" t="str">
        <f t="shared" si="20"/>
        <v/>
      </c>
      <c r="G340" s="86" t="str">
        <f t="shared" si="21"/>
        <v/>
      </c>
      <c r="H340" s="86" t="str">
        <f t="shared" si="22"/>
        <v/>
      </c>
      <c r="I340" s="87"/>
      <c r="J340" s="89" t="str">
        <f t="shared" si="23"/>
        <v/>
      </c>
      <c r="K340" s="85"/>
    </row>
    <row r="341" spans="1:11" x14ac:dyDescent="0.35">
      <c r="A341" s="85"/>
      <c r="B341" s="85"/>
      <c r="C341" s="85"/>
      <c r="D341" s="85"/>
      <c r="E341" s="85"/>
      <c r="F341" t="str">
        <f t="shared" si="20"/>
        <v/>
      </c>
      <c r="G341" s="86" t="str">
        <f t="shared" si="21"/>
        <v/>
      </c>
      <c r="H341" s="86" t="str">
        <f t="shared" si="22"/>
        <v/>
      </c>
      <c r="I341" s="87"/>
      <c r="J341" s="89" t="str">
        <f t="shared" si="23"/>
        <v/>
      </c>
      <c r="K341" s="85"/>
    </row>
    <row r="342" spans="1:11" x14ac:dyDescent="0.35">
      <c r="A342" s="85"/>
      <c r="B342" s="85"/>
      <c r="C342" s="85"/>
      <c r="D342" s="85"/>
      <c r="E342" s="85"/>
      <c r="F342" t="str">
        <f t="shared" si="20"/>
        <v/>
      </c>
      <c r="G342" s="86" t="str">
        <f t="shared" si="21"/>
        <v/>
      </c>
      <c r="H342" s="86" t="str">
        <f t="shared" si="22"/>
        <v/>
      </c>
      <c r="I342" s="87"/>
      <c r="J342" s="89" t="str">
        <f t="shared" si="23"/>
        <v/>
      </c>
      <c r="K342" s="85"/>
    </row>
    <row r="343" spans="1:11" x14ac:dyDescent="0.35">
      <c r="A343" s="85"/>
      <c r="B343" s="85"/>
      <c r="C343" s="85"/>
      <c r="D343" s="85"/>
      <c r="E343" s="85"/>
      <c r="F343" t="str">
        <f t="shared" si="20"/>
        <v/>
      </c>
      <c r="G343" s="86" t="str">
        <f t="shared" si="21"/>
        <v/>
      </c>
      <c r="H343" s="86" t="str">
        <f t="shared" si="22"/>
        <v/>
      </c>
      <c r="I343" s="87"/>
      <c r="J343" s="89" t="str">
        <f t="shared" si="23"/>
        <v/>
      </c>
      <c r="K343" s="85"/>
    </row>
    <row r="344" spans="1:11" x14ac:dyDescent="0.35">
      <c r="A344" s="85"/>
      <c r="B344" s="85"/>
      <c r="C344" s="85"/>
      <c r="D344" s="85"/>
      <c r="E344" s="85"/>
      <c r="F344" t="str">
        <f t="shared" si="20"/>
        <v/>
      </c>
      <c r="G344" s="86" t="str">
        <f t="shared" si="21"/>
        <v/>
      </c>
      <c r="H344" s="86" t="str">
        <f t="shared" si="22"/>
        <v/>
      </c>
      <c r="I344" s="87"/>
      <c r="J344" s="89" t="str">
        <f t="shared" si="23"/>
        <v/>
      </c>
      <c r="K344" s="85"/>
    </row>
    <row r="345" spans="1:11" x14ac:dyDescent="0.35">
      <c r="A345" s="85"/>
      <c r="B345" s="85"/>
      <c r="C345" s="85"/>
      <c r="D345" s="85"/>
      <c r="E345" s="85"/>
      <c r="F345" t="str">
        <f t="shared" si="20"/>
        <v/>
      </c>
      <c r="G345" s="86" t="str">
        <f t="shared" si="21"/>
        <v/>
      </c>
      <c r="H345" s="86" t="str">
        <f t="shared" si="22"/>
        <v/>
      </c>
      <c r="I345" s="87"/>
      <c r="J345" s="89" t="str">
        <f t="shared" si="23"/>
        <v/>
      </c>
      <c r="K345" s="85"/>
    </row>
    <row r="346" spans="1:11" x14ac:dyDescent="0.35">
      <c r="A346" s="85"/>
      <c r="B346" s="85"/>
      <c r="C346" s="85"/>
      <c r="D346" s="85"/>
      <c r="E346" s="85"/>
      <c r="F346" t="str">
        <f t="shared" si="20"/>
        <v/>
      </c>
      <c r="G346" s="86" t="str">
        <f t="shared" si="21"/>
        <v/>
      </c>
      <c r="H346" s="86" t="str">
        <f t="shared" si="22"/>
        <v/>
      </c>
      <c r="I346" s="87"/>
      <c r="J346" s="89" t="str">
        <f t="shared" si="23"/>
        <v/>
      </c>
      <c r="K346" s="85"/>
    </row>
    <row r="347" spans="1:11" x14ac:dyDescent="0.35">
      <c r="A347" s="85"/>
      <c r="B347" s="85"/>
      <c r="C347" s="85"/>
      <c r="D347" s="85"/>
      <c r="E347" s="85"/>
      <c r="F347" t="str">
        <f t="shared" si="20"/>
        <v/>
      </c>
      <c r="G347" s="86" t="str">
        <f t="shared" si="21"/>
        <v/>
      </c>
      <c r="H347" s="86" t="str">
        <f t="shared" si="22"/>
        <v/>
      </c>
      <c r="I347" s="87"/>
      <c r="J347" s="89" t="str">
        <f t="shared" si="23"/>
        <v/>
      </c>
      <c r="K347" s="85"/>
    </row>
    <row r="348" spans="1:11" x14ac:dyDescent="0.35">
      <c r="A348" s="85"/>
      <c r="B348" s="85"/>
      <c r="C348" s="85"/>
      <c r="D348" s="85"/>
      <c r="E348" s="85"/>
      <c r="F348" t="str">
        <f t="shared" si="20"/>
        <v/>
      </c>
      <c r="G348" s="86" t="str">
        <f t="shared" si="21"/>
        <v/>
      </c>
      <c r="H348" s="86" t="str">
        <f t="shared" si="22"/>
        <v/>
      </c>
      <c r="I348" s="87"/>
      <c r="J348" s="89" t="str">
        <f t="shared" si="23"/>
        <v/>
      </c>
      <c r="K348" s="85"/>
    </row>
    <row r="349" spans="1:11" x14ac:dyDescent="0.35">
      <c r="A349" s="85"/>
      <c r="B349" s="85"/>
      <c r="C349" s="85"/>
      <c r="D349" s="85"/>
      <c r="E349" s="85"/>
      <c r="F349" t="str">
        <f t="shared" si="20"/>
        <v/>
      </c>
      <c r="G349" s="86" t="str">
        <f t="shared" si="21"/>
        <v/>
      </c>
      <c r="H349" s="86" t="str">
        <f t="shared" si="22"/>
        <v/>
      </c>
      <c r="I349" s="87"/>
      <c r="J349" s="89" t="str">
        <f t="shared" si="23"/>
        <v/>
      </c>
      <c r="K349" s="85"/>
    </row>
    <row r="350" spans="1:11" x14ac:dyDescent="0.35">
      <c r="A350" s="85"/>
      <c r="B350" s="85"/>
      <c r="C350" s="85"/>
      <c r="D350" s="85"/>
      <c r="E350" s="85"/>
      <c r="F350" t="str">
        <f t="shared" si="20"/>
        <v/>
      </c>
      <c r="G350" s="86" t="str">
        <f t="shared" si="21"/>
        <v/>
      </c>
      <c r="H350" s="86" t="str">
        <f t="shared" si="22"/>
        <v/>
      </c>
      <c r="I350" s="87"/>
      <c r="J350" s="89" t="str">
        <f t="shared" si="23"/>
        <v/>
      </c>
      <c r="K350" s="85"/>
    </row>
    <row r="351" spans="1:11" x14ac:dyDescent="0.35">
      <c r="A351" s="85"/>
      <c r="B351" s="85"/>
      <c r="C351" s="85"/>
      <c r="D351" s="85"/>
      <c r="E351" s="85"/>
      <c r="F351" t="str">
        <f t="shared" si="20"/>
        <v/>
      </c>
      <c r="G351" s="86" t="str">
        <f t="shared" si="21"/>
        <v/>
      </c>
      <c r="H351" s="86" t="str">
        <f t="shared" si="22"/>
        <v/>
      </c>
      <c r="I351" s="87"/>
      <c r="J351" s="89" t="str">
        <f t="shared" si="23"/>
        <v/>
      </c>
      <c r="K351" s="85"/>
    </row>
    <row r="352" spans="1:11" x14ac:dyDescent="0.35">
      <c r="A352" s="85"/>
      <c r="B352" s="85"/>
      <c r="C352" s="85"/>
      <c r="D352" s="85"/>
      <c r="E352" s="85"/>
      <c r="F352" t="str">
        <f t="shared" si="20"/>
        <v/>
      </c>
      <c r="G352" s="86" t="str">
        <f t="shared" si="21"/>
        <v/>
      </c>
      <c r="H352" s="86" t="str">
        <f t="shared" si="22"/>
        <v/>
      </c>
      <c r="I352" s="87"/>
      <c r="J352" s="89" t="str">
        <f t="shared" si="23"/>
        <v/>
      </c>
      <c r="K352" s="85"/>
    </row>
    <row r="353" spans="1:11" x14ac:dyDescent="0.35">
      <c r="A353" s="85"/>
      <c r="B353" s="85"/>
      <c r="C353" s="85"/>
      <c r="D353" s="85"/>
      <c r="E353" s="85"/>
      <c r="F353" t="str">
        <f t="shared" si="20"/>
        <v/>
      </c>
      <c r="G353" s="86" t="str">
        <f t="shared" si="21"/>
        <v/>
      </c>
      <c r="H353" s="86" t="str">
        <f t="shared" si="22"/>
        <v/>
      </c>
      <c r="I353" s="87"/>
      <c r="J353" s="89" t="str">
        <f t="shared" si="23"/>
        <v/>
      </c>
      <c r="K353" s="85"/>
    </row>
    <row r="354" spans="1:11" x14ac:dyDescent="0.35">
      <c r="A354" s="85"/>
      <c r="B354" s="85"/>
      <c r="C354" s="85"/>
      <c r="D354" s="85"/>
      <c r="E354" s="85"/>
      <c r="F354" t="str">
        <f t="shared" si="20"/>
        <v/>
      </c>
      <c r="G354" s="86" t="str">
        <f t="shared" si="21"/>
        <v/>
      </c>
      <c r="H354" s="86" t="str">
        <f t="shared" si="22"/>
        <v/>
      </c>
      <c r="I354" s="87"/>
      <c r="J354" s="89" t="str">
        <f t="shared" si="23"/>
        <v/>
      </c>
      <c r="K354" s="85"/>
    </row>
    <row r="355" spans="1:11" x14ac:dyDescent="0.35">
      <c r="A355" s="85"/>
      <c r="B355" s="85"/>
      <c r="C355" s="85"/>
      <c r="D355" s="85"/>
      <c r="E355" s="85"/>
      <c r="F355" t="str">
        <f t="shared" si="20"/>
        <v/>
      </c>
      <c r="G355" s="86" t="str">
        <f t="shared" si="21"/>
        <v/>
      </c>
      <c r="H355" s="86" t="str">
        <f t="shared" si="22"/>
        <v/>
      </c>
      <c r="I355" s="87"/>
      <c r="J355" s="89" t="str">
        <f t="shared" si="23"/>
        <v/>
      </c>
      <c r="K355" s="85"/>
    </row>
    <row r="356" spans="1:11" x14ac:dyDescent="0.35">
      <c r="A356" s="85"/>
      <c r="B356" s="85"/>
      <c r="C356" s="85"/>
      <c r="D356" s="85"/>
      <c r="E356" s="85"/>
      <c r="F356" t="str">
        <f t="shared" si="20"/>
        <v/>
      </c>
      <c r="G356" s="86" t="str">
        <f t="shared" si="21"/>
        <v/>
      </c>
      <c r="H356" s="86" t="str">
        <f t="shared" si="22"/>
        <v/>
      </c>
      <c r="I356" s="87"/>
      <c r="J356" s="89" t="str">
        <f t="shared" si="23"/>
        <v/>
      </c>
      <c r="K356" s="85"/>
    </row>
    <row r="357" spans="1:11" x14ac:dyDescent="0.35">
      <c r="A357" s="85"/>
      <c r="B357" s="85"/>
      <c r="C357" s="85"/>
      <c r="D357" s="85"/>
      <c r="E357" s="85"/>
      <c r="F357" t="str">
        <f t="shared" si="20"/>
        <v/>
      </c>
      <c r="G357" s="86" t="str">
        <f t="shared" si="21"/>
        <v/>
      </c>
      <c r="H357" s="86" t="str">
        <f t="shared" si="22"/>
        <v/>
      </c>
      <c r="I357" s="87"/>
      <c r="J357" s="89" t="str">
        <f t="shared" si="23"/>
        <v/>
      </c>
      <c r="K357" s="85"/>
    </row>
    <row r="358" spans="1:11" x14ac:dyDescent="0.35">
      <c r="A358" s="85"/>
      <c r="B358" s="85"/>
      <c r="C358" s="85"/>
      <c r="D358" s="85"/>
      <c r="E358" s="85"/>
      <c r="F358" t="str">
        <f t="shared" si="20"/>
        <v/>
      </c>
      <c r="G358" s="86" t="str">
        <f t="shared" si="21"/>
        <v/>
      </c>
      <c r="H358" s="86" t="str">
        <f t="shared" si="22"/>
        <v/>
      </c>
      <c r="I358" s="87"/>
      <c r="J358" s="89" t="str">
        <f t="shared" si="23"/>
        <v/>
      </c>
      <c r="K358" s="85"/>
    </row>
    <row r="359" spans="1:11" x14ac:dyDescent="0.35">
      <c r="A359" s="85"/>
      <c r="B359" s="85"/>
      <c r="C359" s="85"/>
      <c r="D359" s="85"/>
      <c r="E359" s="85"/>
      <c r="F359" t="str">
        <f t="shared" si="20"/>
        <v/>
      </c>
      <c r="G359" s="86" t="str">
        <f t="shared" si="21"/>
        <v/>
      </c>
      <c r="H359" s="86" t="str">
        <f t="shared" si="22"/>
        <v/>
      </c>
      <c r="I359" s="87"/>
      <c r="J359" s="89" t="str">
        <f t="shared" si="23"/>
        <v/>
      </c>
      <c r="K359" s="85"/>
    </row>
    <row r="360" spans="1:11" x14ac:dyDescent="0.35">
      <c r="A360" s="85"/>
      <c r="B360" s="85"/>
      <c r="C360" s="85"/>
      <c r="D360" s="85"/>
      <c r="E360" s="85"/>
      <c r="F360" t="str">
        <f t="shared" si="20"/>
        <v/>
      </c>
      <c r="G360" s="86" t="str">
        <f t="shared" si="21"/>
        <v/>
      </c>
      <c r="H360" s="86" t="str">
        <f t="shared" si="22"/>
        <v/>
      </c>
      <c r="I360" s="87"/>
      <c r="J360" s="89" t="str">
        <f t="shared" si="23"/>
        <v/>
      </c>
      <c r="K360" s="85"/>
    </row>
    <row r="361" spans="1:11" x14ac:dyDescent="0.35">
      <c r="A361" s="85"/>
      <c r="B361" s="85"/>
      <c r="C361" s="85"/>
      <c r="D361" s="85"/>
      <c r="E361" s="85"/>
      <c r="F361" t="str">
        <f t="shared" si="20"/>
        <v/>
      </c>
      <c r="G361" s="86" t="str">
        <f t="shared" si="21"/>
        <v/>
      </c>
      <c r="H361" s="86" t="str">
        <f t="shared" si="22"/>
        <v/>
      </c>
      <c r="I361" s="87"/>
      <c r="J361" s="89" t="str">
        <f t="shared" si="23"/>
        <v/>
      </c>
      <c r="K361" s="85"/>
    </row>
    <row r="362" spans="1:11" x14ac:dyDescent="0.35">
      <c r="A362" s="85"/>
      <c r="B362" s="85"/>
      <c r="C362" s="85"/>
      <c r="D362" s="85"/>
      <c r="E362" s="85"/>
      <c r="F362" t="str">
        <f t="shared" si="20"/>
        <v/>
      </c>
      <c r="G362" s="86" t="str">
        <f t="shared" si="21"/>
        <v/>
      </c>
      <c r="H362" s="86" t="str">
        <f t="shared" si="22"/>
        <v/>
      </c>
      <c r="I362" s="87"/>
      <c r="J362" s="89" t="str">
        <f t="shared" si="23"/>
        <v/>
      </c>
      <c r="K362" s="85"/>
    </row>
    <row r="363" spans="1:11" x14ac:dyDescent="0.35">
      <c r="A363" s="85"/>
      <c r="B363" s="85"/>
      <c r="C363" s="85"/>
      <c r="D363" s="85"/>
      <c r="E363" s="85"/>
      <c r="F363" t="str">
        <f t="shared" ref="F363:F426" si="24">IF(OR(ISBLANK(D363),ISBLANK(E363)),IF(OR(C363="ALI",C363="AIE"),"B",IF(ISBLANK(C363),"","M")),IF(C363="EE",IF(E363&gt;=3,IF(D363&gt;=5,"A","M"),IF(E363=2,IF(D363&gt;=16,"A",IF(D363&lt;=4,"B","M")),IF(D363&lt;=15,"B","M"))),IF(OR(C363="SE",C363="CE"),IF(E363&gt;=4,IF(D363&gt;=6,"A","M"),IF(E363&gt;=2,IF(D363&gt;=20,"A",IF(D363&lt;=5,"B","M")),IF(D363&lt;=19,"B","M"))),IF(OR(C363="ALI",C363="AIE"),IF(E363&gt;=6,IF(D363&gt;=20,"A","M"),IF(E363&gt;=2,IF(D363&gt;=51,"A",IF(D363&lt;=19,"B","M")),IF(D363&lt;=50,"B","M")))))))</f>
        <v/>
      </c>
      <c r="G363" s="86" t="str">
        <f t="shared" ref="G363:G426" si="25">IF($F363="B","Baixa",IF($F363="M","Média",IF($F363="","","Alta")))</f>
        <v/>
      </c>
      <c r="H363" s="86" t="str">
        <f t="shared" ref="H363:H426" si="26">IF(ISBLANK(C363),"",IF(C363="ALI",IF(F363="B",7,IF(F363="M",10,15)),IF(C363="AIE",IF(F363="B",5,IF(F363="M",7,10)),IF(C363="SE",IF(F363="B",4,IF(F363="M",5,7)),IF(OR(C363="EE",C363="CE"),IF(F363="B",3,IF(F363="M",4,6)))))))</f>
        <v/>
      </c>
      <c r="I363" s="87"/>
      <c r="J363" s="89" t="str">
        <f t="shared" ref="J363:J426" si="27">IF(H363="","",H363*I363)</f>
        <v/>
      </c>
      <c r="K363" s="85"/>
    </row>
    <row r="364" spans="1:11" x14ac:dyDescent="0.35">
      <c r="A364" s="85"/>
      <c r="B364" s="85"/>
      <c r="C364" s="85"/>
      <c r="D364" s="85"/>
      <c r="E364" s="85"/>
      <c r="F364" t="str">
        <f t="shared" si="24"/>
        <v/>
      </c>
      <c r="G364" s="86" t="str">
        <f t="shared" si="25"/>
        <v/>
      </c>
      <c r="H364" s="86" t="str">
        <f t="shared" si="26"/>
        <v/>
      </c>
      <c r="I364" s="87"/>
      <c r="J364" s="89" t="str">
        <f t="shared" si="27"/>
        <v/>
      </c>
      <c r="K364" s="85"/>
    </row>
    <row r="365" spans="1:11" x14ac:dyDescent="0.35">
      <c r="A365" s="85"/>
      <c r="B365" s="85"/>
      <c r="C365" s="85"/>
      <c r="D365" s="85"/>
      <c r="E365" s="85"/>
      <c r="F365" t="str">
        <f t="shared" si="24"/>
        <v/>
      </c>
      <c r="G365" s="86" t="str">
        <f t="shared" si="25"/>
        <v/>
      </c>
      <c r="H365" s="86" t="str">
        <f t="shared" si="26"/>
        <v/>
      </c>
      <c r="I365" s="87"/>
      <c r="J365" s="89" t="str">
        <f t="shared" si="27"/>
        <v/>
      </c>
      <c r="K365" s="85"/>
    </row>
    <row r="366" spans="1:11" x14ac:dyDescent="0.35">
      <c r="A366" s="85"/>
      <c r="B366" s="85"/>
      <c r="C366" s="85"/>
      <c r="D366" s="85"/>
      <c r="E366" s="85"/>
      <c r="F366" t="str">
        <f t="shared" si="24"/>
        <v/>
      </c>
      <c r="G366" s="86" t="str">
        <f t="shared" si="25"/>
        <v/>
      </c>
      <c r="H366" s="86" t="str">
        <f t="shared" si="26"/>
        <v/>
      </c>
      <c r="I366" s="87"/>
      <c r="J366" s="89" t="str">
        <f t="shared" si="27"/>
        <v/>
      </c>
      <c r="K366" s="85"/>
    </row>
    <row r="367" spans="1:11" x14ac:dyDescent="0.35">
      <c r="A367" s="85"/>
      <c r="B367" s="85"/>
      <c r="C367" s="85"/>
      <c r="D367" s="85"/>
      <c r="E367" s="85"/>
      <c r="F367" t="str">
        <f t="shared" si="24"/>
        <v/>
      </c>
      <c r="G367" s="86" t="str">
        <f t="shared" si="25"/>
        <v/>
      </c>
      <c r="H367" s="86" t="str">
        <f t="shared" si="26"/>
        <v/>
      </c>
      <c r="I367" s="87"/>
      <c r="J367" s="89" t="str">
        <f t="shared" si="27"/>
        <v/>
      </c>
      <c r="K367" s="85"/>
    </row>
    <row r="368" spans="1:11" x14ac:dyDescent="0.35">
      <c r="A368" s="85"/>
      <c r="B368" s="85"/>
      <c r="C368" s="85"/>
      <c r="D368" s="85"/>
      <c r="E368" s="85"/>
      <c r="F368" t="str">
        <f t="shared" si="24"/>
        <v/>
      </c>
      <c r="G368" s="86" t="str">
        <f t="shared" si="25"/>
        <v/>
      </c>
      <c r="H368" s="86" t="str">
        <f t="shared" si="26"/>
        <v/>
      </c>
      <c r="I368" s="87"/>
      <c r="J368" s="89" t="str">
        <f t="shared" si="27"/>
        <v/>
      </c>
      <c r="K368" s="85"/>
    </row>
    <row r="369" spans="1:11" x14ac:dyDescent="0.35">
      <c r="A369" s="85"/>
      <c r="B369" s="85"/>
      <c r="C369" s="85"/>
      <c r="D369" s="85"/>
      <c r="E369" s="85"/>
      <c r="F369" t="str">
        <f t="shared" si="24"/>
        <v/>
      </c>
      <c r="G369" s="86" t="str">
        <f t="shared" si="25"/>
        <v/>
      </c>
      <c r="H369" s="86" t="str">
        <f t="shared" si="26"/>
        <v/>
      </c>
      <c r="I369" s="87"/>
      <c r="J369" s="89" t="str">
        <f t="shared" si="27"/>
        <v/>
      </c>
      <c r="K369" s="85"/>
    </row>
    <row r="370" spans="1:11" x14ac:dyDescent="0.35">
      <c r="A370" s="85"/>
      <c r="B370" s="85"/>
      <c r="C370" s="85"/>
      <c r="D370" s="85"/>
      <c r="E370" s="85"/>
      <c r="F370" t="str">
        <f t="shared" si="24"/>
        <v/>
      </c>
      <c r="G370" s="86" t="str">
        <f t="shared" si="25"/>
        <v/>
      </c>
      <c r="H370" s="86" t="str">
        <f t="shared" si="26"/>
        <v/>
      </c>
      <c r="I370" s="87"/>
      <c r="J370" s="89" t="str">
        <f t="shared" si="27"/>
        <v/>
      </c>
      <c r="K370" s="85"/>
    </row>
    <row r="371" spans="1:11" x14ac:dyDescent="0.35">
      <c r="A371" s="85"/>
      <c r="B371" s="85"/>
      <c r="C371" s="85"/>
      <c r="D371" s="85"/>
      <c r="E371" s="85"/>
      <c r="F371" t="str">
        <f t="shared" si="24"/>
        <v/>
      </c>
      <c r="G371" s="86" t="str">
        <f t="shared" si="25"/>
        <v/>
      </c>
      <c r="H371" s="86" t="str">
        <f t="shared" si="26"/>
        <v/>
      </c>
      <c r="I371" s="87"/>
      <c r="J371" s="89" t="str">
        <f t="shared" si="27"/>
        <v/>
      </c>
      <c r="K371" s="85"/>
    </row>
    <row r="372" spans="1:11" x14ac:dyDescent="0.35">
      <c r="A372" s="85"/>
      <c r="B372" s="85"/>
      <c r="C372" s="85"/>
      <c r="D372" s="85"/>
      <c r="E372" s="85"/>
      <c r="F372" t="str">
        <f t="shared" si="24"/>
        <v/>
      </c>
      <c r="G372" s="86" t="str">
        <f t="shared" si="25"/>
        <v/>
      </c>
      <c r="H372" s="86" t="str">
        <f t="shared" si="26"/>
        <v/>
      </c>
      <c r="I372" s="87"/>
      <c r="J372" s="89" t="str">
        <f t="shared" si="27"/>
        <v/>
      </c>
      <c r="K372" s="85"/>
    </row>
    <row r="373" spans="1:11" x14ac:dyDescent="0.35">
      <c r="A373" s="85"/>
      <c r="B373" s="85"/>
      <c r="C373" s="85"/>
      <c r="D373" s="85"/>
      <c r="E373" s="85"/>
      <c r="F373" t="str">
        <f t="shared" si="24"/>
        <v/>
      </c>
      <c r="G373" s="86" t="str">
        <f t="shared" si="25"/>
        <v/>
      </c>
      <c r="H373" s="86" t="str">
        <f t="shared" si="26"/>
        <v/>
      </c>
      <c r="I373" s="87"/>
      <c r="J373" s="89" t="str">
        <f t="shared" si="27"/>
        <v/>
      </c>
      <c r="K373" s="85"/>
    </row>
    <row r="374" spans="1:11" x14ac:dyDescent="0.35">
      <c r="A374" s="85"/>
      <c r="B374" s="85"/>
      <c r="C374" s="85"/>
      <c r="D374" s="85"/>
      <c r="E374" s="85"/>
      <c r="F374" t="str">
        <f t="shared" si="24"/>
        <v/>
      </c>
      <c r="G374" s="86" t="str">
        <f t="shared" si="25"/>
        <v/>
      </c>
      <c r="H374" s="86" t="str">
        <f t="shared" si="26"/>
        <v/>
      </c>
      <c r="I374" s="87"/>
      <c r="J374" s="89" t="str">
        <f t="shared" si="27"/>
        <v/>
      </c>
      <c r="K374" s="85"/>
    </row>
    <row r="375" spans="1:11" x14ac:dyDescent="0.35">
      <c r="A375" s="85"/>
      <c r="B375" s="85"/>
      <c r="C375" s="85"/>
      <c r="D375" s="85"/>
      <c r="E375" s="85"/>
      <c r="F375" t="str">
        <f t="shared" si="24"/>
        <v/>
      </c>
      <c r="G375" s="86" t="str">
        <f t="shared" si="25"/>
        <v/>
      </c>
      <c r="H375" s="86" t="str">
        <f t="shared" si="26"/>
        <v/>
      </c>
      <c r="I375" s="87"/>
      <c r="J375" s="89" t="str">
        <f t="shared" si="27"/>
        <v/>
      </c>
      <c r="K375" s="85"/>
    </row>
    <row r="376" spans="1:11" x14ac:dyDescent="0.35">
      <c r="A376" s="85"/>
      <c r="B376" s="85"/>
      <c r="C376" s="85"/>
      <c r="D376" s="85"/>
      <c r="E376" s="85"/>
      <c r="F376" t="str">
        <f t="shared" si="24"/>
        <v/>
      </c>
      <c r="G376" s="86" t="str">
        <f t="shared" si="25"/>
        <v/>
      </c>
      <c r="H376" s="86" t="str">
        <f t="shared" si="26"/>
        <v/>
      </c>
      <c r="I376" s="87"/>
      <c r="J376" s="89" t="str">
        <f t="shared" si="27"/>
        <v/>
      </c>
      <c r="K376" s="85"/>
    </row>
    <row r="377" spans="1:11" x14ac:dyDescent="0.35">
      <c r="A377" s="85"/>
      <c r="B377" s="85"/>
      <c r="C377" s="85"/>
      <c r="D377" s="85"/>
      <c r="E377" s="85"/>
      <c r="F377" t="str">
        <f t="shared" si="24"/>
        <v/>
      </c>
      <c r="G377" s="86" t="str">
        <f t="shared" si="25"/>
        <v/>
      </c>
      <c r="H377" s="86" t="str">
        <f t="shared" si="26"/>
        <v/>
      </c>
      <c r="I377" s="87"/>
      <c r="J377" s="89" t="str">
        <f t="shared" si="27"/>
        <v/>
      </c>
      <c r="K377" s="85"/>
    </row>
    <row r="378" spans="1:11" x14ac:dyDescent="0.35">
      <c r="A378" s="85"/>
      <c r="B378" s="85"/>
      <c r="C378" s="85"/>
      <c r="D378" s="85"/>
      <c r="E378" s="85"/>
      <c r="F378" t="str">
        <f t="shared" si="24"/>
        <v/>
      </c>
      <c r="G378" s="86" t="str">
        <f t="shared" si="25"/>
        <v/>
      </c>
      <c r="H378" s="86" t="str">
        <f t="shared" si="26"/>
        <v/>
      </c>
      <c r="I378" s="87"/>
      <c r="J378" s="89" t="str">
        <f t="shared" si="27"/>
        <v/>
      </c>
      <c r="K378" s="85"/>
    </row>
    <row r="379" spans="1:11" x14ac:dyDescent="0.35">
      <c r="A379" s="85"/>
      <c r="B379" s="85"/>
      <c r="C379" s="85"/>
      <c r="D379" s="85"/>
      <c r="E379" s="85"/>
      <c r="F379" t="str">
        <f t="shared" si="24"/>
        <v/>
      </c>
      <c r="G379" s="86" t="str">
        <f t="shared" si="25"/>
        <v/>
      </c>
      <c r="H379" s="86" t="str">
        <f t="shared" si="26"/>
        <v/>
      </c>
      <c r="I379" s="87"/>
      <c r="J379" s="89" t="str">
        <f t="shared" si="27"/>
        <v/>
      </c>
      <c r="K379" s="85"/>
    </row>
    <row r="380" spans="1:11" x14ac:dyDescent="0.35">
      <c r="A380" s="85"/>
      <c r="B380" s="85"/>
      <c r="C380" s="85"/>
      <c r="D380" s="85"/>
      <c r="E380" s="85"/>
      <c r="F380" t="str">
        <f t="shared" si="24"/>
        <v/>
      </c>
      <c r="G380" s="86" t="str">
        <f t="shared" si="25"/>
        <v/>
      </c>
      <c r="H380" s="86" t="str">
        <f t="shared" si="26"/>
        <v/>
      </c>
      <c r="I380" s="87"/>
      <c r="J380" s="89" t="str">
        <f t="shared" si="27"/>
        <v/>
      </c>
      <c r="K380" s="85"/>
    </row>
    <row r="381" spans="1:11" x14ac:dyDescent="0.35">
      <c r="A381" s="85"/>
      <c r="B381" s="85"/>
      <c r="C381" s="85"/>
      <c r="D381" s="85"/>
      <c r="E381" s="85"/>
      <c r="F381" t="str">
        <f t="shared" si="24"/>
        <v/>
      </c>
      <c r="G381" s="86" t="str">
        <f t="shared" si="25"/>
        <v/>
      </c>
      <c r="H381" s="86" t="str">
        <f t="shared" si="26"/>
        <v/>
      </c>
      <c r="I381" s="87"/>
      <c r="J381" s="89" t="str">
        <f t="shared" si="27"/>
        <v/>
      </c>
      <c r="K381" s="85"/>
    </row>
    <row r="382" spans="1:11" x14ac:dyDescent="0.35">
      <c r="A382" s="85"/>
      <c r="B382" s="85"/>
      <c r="C382" s="85"/>
      <c r="D382" s="85"/>
      <c r="E382" s="85"/>
      <c r="F382" t="str">
        <f t="shared" si="24"/>
        <v/>
      </c>
      <c r="G382" s="86" t="str">
        <f t="shared" si="25"/>
        <v/>
      </c>
      <c r="H382" s="86" t="str">
        <f t="shared" si="26"/>
        <v/>
      </c>
      <c r="I382" s="87"/>
      <c r="J382" s="89" t="str">
        <f t="shared" si="27"/>
        <v/>
      </c>
      <c r="K382" s="85"/>
    </row>
    <row r="383" spans="1:11" x14ac:dyDescent="0.35">
      <c r="A383" s="85"/>
      <c r="B383" s="85"/>
      <c r="C383" s="85"/>
      <c r="D383" s="85"/>
      <c r="E383" s="85"/>
      <c r="F383" t="str">
        <f t="shared" si="24"/>
        <v/>
      </c>
      <c r="G383" s="86" t="str">
        <f t="shared" si="25"/>
        <v/>
      </c>
      <c r="H383" s="86" t="str">
        <f t="shared" si="26"/>
        <v/>
      </c>
      <c r="I383" s="87"/>
      <c r="J383" s="89" t="str">
        <f t="shared" si="27"/>
        <v/>
      </c>
      <c r="K383" s="85"/>
    </row>
    <row r="384" spans="1:11" x14ac:dyDescent="0.35">
      <c r="A384" s="85"/>
      <c r="B384" s="85"/>
      <c r="C384" s="85"/>
      <c r="D384" s="85"/>
      <c r="E384" s="85"/>
      <c r="F384" t="str">
        <f t="shared" si="24"/>
        <v/>
      </c>
      <c r="G384" s="86" t="str">
        <f t="shared" si="25"/>
        <v/>
      </c>
      <c r="H384" s="86" t="str">
        <f t="shared" si="26"/>
        <v/>
      </c>
      <c r="I384" s="87"/>
      <c r="J384" s="89" t="str">
        <f t="shared" si="27"/>
        <v/>
      </c>
      <c r="K384" s="85"/>
    </row>
    <row r="385" spans="1:11" x14ac:dyDescent="0.35">
      <c r="A385" s="85"/>
      <c r="B385" s="85"/>
      <c r="C385" s="85"/>
      <c r="D385" s="85"/>
      <c r="E385" s="85"/>
      <c r="F385" t="str">
        <f t="shared" si="24"/>
        <v/>
      </c>
      <c r="G385" s="86" t="str">
        <f t="shared" si="25"/>
        <v/>
      </c>
      <c r="H385" s="86" t="str">
        <f t="shared" si="26"/>
        <v/>
      </c>
      <c r="I385" s="87"/>
      <c r="J385" s="89" t="str">
        <f t="shared" si="27"/>
        <v/>
      </c>
      <c r="K385" s="85"/>
    </row>
    <row r="386" spans="1:11" x14ac:dyDescent="0.35">
      <c r="A386" s="85"/>
      <c r="B386" s="85"/>
      <c r="C386" s="85"/>
      <c r="D386" s="85"/>
      <c r="E386" s="85"/>
      <c r="F386" t="str">
        <f t="shared" si="24"/>
        <v/>
      </c>
      <c r="G386" s="86" t="str">
        <f t="shared" si="25"/>
        <v/>
      </c>
      <c r="H386" s="86" t="str">
        <f t="shared" si="26"/>
        <v/>
      </c>
      <c r="I386" s="87"/>
      <c r="J386" s="89" t="str">
        <f t="shared" si="27"/>
        <v/>
      </c>
      <c r="K386" s="85"/>
    </row>
    <row r="387" spans="1:11" x14ac:dyDescent="0.35">
      <c r="A387" s="85"/>
      <c r="B387" s="85"/>
      <c r="C387" s="85"/>
      <c r="D387" s="85"/>
      <c r="E387" s="85"/>
      <c r="F387" t="str">
        <f t="shared" si="24"/>
        <v/>
      </c>
      <c r="G387" s="86" t="str">
        <f t="shared" si="25"/>
        <v/>
      </c>
      <c r="H387" s="86" t="str">
        <f t="shared" si="26"/>
        <v/>
      </c>
      <c r="I387" s="87"/>
      <c r="J387" s="89" t="str">
        <f t="shared" si="27"/>
        <v/>
      </c>
      <c r="K387" s="85"/>
    </row>
    <row r="388" spans="1:11" x14ac:dyDescent="0.35">
      <c r="A388" s="85"/>
      <c r="B388" s="85"/>
      <c r="C388" s="85"/>
      <c r="D388" s="85"/>
      <c r="E388" s="85"/>
      <c r="F388" t="str">
        <f t="shared" si="24"/>
        <v/>
      </c>
      <c r="G388" s="86" t="str">
        <f t="shared" si="25"/>
        <v/>
      </c>
      <c r="H388" s="86" t="str">
        <f t="shared" si="26"/>
        <v/>
      </c>
      <c r="I388" s="87"/>
      <c r="J388" s="89" t="str">
        <f t="shared" si="27"/>
        <v/>
      </c>
      <c r="K388" s="85"/>
    </row>
    <row r="389" spans="1:11" x14ac:dyDescent="0.35">
      <c r="A389" s="85"/>
      <c r="B389" s="85"/>
      <c r="C389" s="85"/>
      <c r="D389" s="85"/>
      <c r="E389" s="85"/>
      <c r="F389" t="str">
        <f t="shared" si="24"/>
        <v/>
      </c>
      <c r="G389" s="86" t="str">
        <f t="shared" si="25"/>
        <v/>
      </c>
      <c r="H389" s="86" t="str">
        <f t="shared" si="26"/>
        <v/>
      </c>
      <c r="I389" s="87"/>
      <c r="J389" s="89" t="str">
        <f t="shared" si="27"/>
        <v/>
      </c>
      <c r="K389" s="85"/>
    </row>
    <row r="390" spans="1:11" x14ac:dyDescent="0.35">
      <c r="A390" s="85"/>
      <c r="B390" s="85"/>
      <c r="C390" s="85"/>
      <c r="D390" s="85"/>
      <c r="E390" s="85"/>
      <c r="F390" t="str">
        <f t="shared" si="24"/>
        <v/>
      </c>
      <c r="G390" s="86" t="str">
        <f t="shared" si="25"/>
        <v/>
      </c>
      <c r="H390" s="86" t="str">
        <f t="shared" si="26"/>
        <v/>
      </c>
      <c r="I390" s="87"/>
      <c r="J390" s="89" t="str">
        <f t="shared" si="27"/>
        <v/>
      </c>
      <c r="K390" s="85"/>
    </row>
    <row r="391" spans="1:11" x14ac:dyDescent="0.35">
      <c r="A391" s="85"/>
      <c r="B391" s="85"/>
      <c r="C391" s="85"/>
      <c r="D391" s="85"/>
      <c r="E391" s="85"/>
      <c r="F391" t="str">
        <f t="shared" si="24"/>
        <v/>
      </c>
      <c r="G391" s="86" t="str">
        <f t="shared" si="25"/>
        <v/>
      </c>
      <c r="H391" s="86" t="str">
        <f t="shared" si="26"/>
        <v/>
      </c>
      <c r="I391" s="87"/>
      <c r="J391" s="89" t="str">
        <f t="shared" si="27"/>
        <v/>
      </c>
      <c r="K391" s="85"/>
    </row>
    <row r="392" spans="1:11" x14ac:dyDescent="0.35">
      <c r="A392" s="85"/>
      <c r="B392" s="85"/>
      <c r="C392" s="85"/>
      <c r="D392" s="85"/>
      <c r="E392" s="85"/>
      <c r="F392" t="str">
        <f t="shared" si="24"/>
        <v/>
      </c>
      <c r="G392" s="86" t="str">
        <f t="shared" si="25"/>
        <v/>
      </c>
      <c r="H392" s="86" t="str">
        <f t="shared" si="26"/>
        <v/>
      </c>
      <c r="I392" s="87"/>
      <c r="J392" s="89" t="str">
        <f t="shared" si="27"/>
        <v/>
      </c>
      <c r="K392" s="85"/>
    </row>
    <row r="393" spans="1:11" x14ac:dyDescent="0.35">
      <c r="A393" s="85"/>
      <c r="B393" s="85"/>
      <c r="C393" s="85"/>
      <c r="D393" s="85"/>
      <c r="E393" s="85"/>
      <c r="F393" t="str">
        <f t="shared" si="24"/>
        <v/>
      </c>
      <c r="G393" s="86" t="str">
        <f t="shared" si="25"/>
        <v/>
      </c>
      <c r="H393" s="86" t="str">
        <f t="shared" si="26"/>
        <v/>
      </c>
      <c r="I393" s="87"/>
      <c r="J393" s="89" t="str">
        <f t="shared" si="27"/>
        <v/>
      </c>
      <c r="K393" s="85"/>
    </row>
    <row r="394" spans="1:11" x14ac:dyDescent="0.35">
      <c r="A394" s="85"/>
      <c r="B394" s="85"/>
      <c r="C394" s="85"/>
      <c r="D394" s="85"/>
      <c r="E394" s="85"/>
      <c r="F394" t="str">
        <f t="shared" si="24"/>
        <v/>
      </c>
      <c r="G394" s="86" t="str">
        <f t="shared" si="25"/>
        <v/>
      </c>
      <c r="H394" s="86" t="str">
        <f t="shared" si="26"/>
        <v/>
      </c>
      <c r="I394" s="87"/>
      <c r="J394" s="89" t="str">
        <f t="shared" si="27"/>
        <v/>
      </c>
      <c r="K394" s="85"/>
    </row>
    <row r="395" spans="1:11" x14ac:dyDescent="0.35">
      <c r="A395" s="85"/>
      <c r="B395" s="85"/>
      <c r="C395" s="85"/>
      <c r="D395" s="85"/>
      <c r="E395" s="85"/>
      <c r="F395" t="str">
        <f t="shared" si="24"/>
        <v/>
      </c>
      <c r="G395" s="86" t="str">
        <f t="shared" si="25"/>
        <v/>
      </c>
      <c r="H395" s="86" t="str">
        <f t="shared" si="26"/>
        <v/>
      </c>
      <c r="I395" s="87"/>
      <c r="J395" s="89" t="str">
        <f t="shared" si="27"/>
        <v/>
      </c>
      <c r="K395" s="85"/>
    </row>
    <row r="396" spans="1:11" x14ac:dyDescent="0.35">
      <c r="A396" s="85"/>
      <c r="B396" s="85"/>
      <c r="C396" s="85"/>
      <c r="D396" s="85"/>
      <c r="E396" s="85"/>
      <c r="F396" t="str">
        <f t="shared" si="24"/>
        <v/>
      </c>
      <c r="G396" s="86" t="str">
        <f t="shared" si="25"/>
        <v/>
      </c>
      <c r="H396" s="86" t="str">
        <f t="shared" si="26"/>
        <v/>
      </c>
      <c r="I396" s="87"/>
      <c r="J396" s="89" t="str">
        <f t="shared" si="27"/>
        <v/>
      </c>
      <c r="K396" s="85"/>
    </row>
    <row r="397" spans="1:11" x14ac:dyDescent="0.35">
      <c r="A397" s="85"/>
      <c r="B397" s="85"/>
      <c r="C397" s="85"/>
      <c r="D397" s="85"/>
      <c r="E397" s="85"/>
      <c r="F397" t="str">
        <f t="shared" si="24"/>
        <v/>
      </c>
      <c r="G397" s="86" t="str">
        <f t="shared" si="25"/>
        <v/>
      </c>
      <c r="H397" s="86" t="str">
        <f t="shared" si="26"/>
        <v/>
      </c>
      <c r="I397" s="87"/>
      <c r="J397" s="89" t="str">
        <f t="shared" si="27"/>
        <v/>
      </c>
      <c r="K397" s="85"/>
    </row>
    <row r="398" spans="1:11" x14ac:dyDescent="0.35">
      <c r="A398" s="85"/>
      <c r="B398" s="85"/>
      <c r="C398" s="85"/>
      <c r="D398" s="85"/>
      <c r="E398" s="85"/>
      <c r="F398" t="str">
        <f t="shared" si="24"/>
        <v/>
      </c>
      <c r="G398" s="86" t="str">
        <f t="shared" si="25"/>
        <v/>
      </c>
      <c r="H398" s="86" t="str">
        <f t="shared" si="26"/>
        <v/>
      </c>
      <c r="I398" s="87"/>
      <c r="J398" s="89" t="str">
        <f t="shared" si="27"/>
        <v/>
      </c>
      <c r="K398" s="85"/>
    </row>
    <row r="399" spans="1:11" x14ac:dyDescent="0.35">
      <c r="A399" s="85"/>
      <c r="B399" s="85"/>
      <c r="C399" s="85"/>
      <c r="D399" s="85"/>
      <c r="E399" s="85"/>
      <c r="F399" t="str">
        <f t="shared" si="24"/>
        <v/>
      </c>
      <c r="G399" s="86" t="str">
        <f t="shared" si="25"/>
        <v/>
      </c>
      <c r="H399" s="86" t="str">
        <f t="shared" si="26"/>
        <v/>
      </c>
      <c r="I399" s="87"/>
      <c r="J399" s="89" t="str">
        <f t="shared" si="27"/>
        <v/>
      </c>
      <c r="K399" s="85"/>
    </row>
    <row r="400" spans="1:11" x14ac:dyDescent="0.35">
      <c r="A400" s="85"/>
      <c r="B400" s="85"/>
      <c r="C400" s="85"/>
      <c r="D400" s="85"/>
      <c r="E400" s="85"/>
      <c r="F400" t="str">
        <f t="shared" si="24"/>
        <v/>
      </c>
      <c r="G400" s="86" t="str">
        <f t="shared" si="25"/>
        <v/>
      </c>
      <c r="H400" s="86" t="str">
        <f t="shared" si="26"/>
        <v/>
      </c>
      <c r="I400" s="87"/>
      <c r="J400" s="89" t="str">
        <f t="shared" si="27"/>
        <v/>
      </c>
      <c r="K400" s="85"/>
    </row>
    <row r="401" spans="1:11" x14ac:dyDescent="0.35">
      <c r="A401" s="85"/>
      <c r="B401" s="85"/>
      <c r="C401" s="85"/>
      <c r="D401" s="85"/>
      <c r="E401" s="85"/>
      <c r="F401" t="str">
        <f t="shared" si="24"/>
        <v/>
      </c>
      <c r="G401" s="86" t="str">
        <f t="shared" si="25"/>
        <v/>
      </c>
      <c r="H401" s="86" t="str">
        <f t="shared" si="26"/>
        <v/>
      </c>
      <c r="I401" s="87"/>
      <c r="J401" s="89" t="str">
        <f t="shared" si="27"/>
        <v/>
      </c>
      <c r="K401" s="85"/>
    </row>
    <row r="402" spans="1:11" x14ac:dyDescent="0.35">
      <c r="A402" s="85"/>
      <c r="B402" s="85"/>
      <c r="C402" s="85"/>
      <c r="D402" s="85"/>
      <c r="E402" s="85"/>
      <c r="F402" t="str">
        <f t="shared" si="24"/>
        <v/>
      </c>
      <c r="G402" s="86" t="str">
        <f t="shared" si="25"/>
        <v/>
      </c>
      <c r="H402" s="86" t="str">
        <f t="shared" si="26"/>
        <v/>
      </c>
      <c r="I402" s="87"/>
      <c r="J402" s="89" t="str">
        <f t="shared" si="27"/>
        <v/>
      </c>
      <c r="K402" s="85"/>
    </row>
    <row r="403" spans="1:11" x14ac:dyDescent="0.35">
      <c r="A403" s="85"/>
      <c r="B403" s="85"/>
      <c r="C403" s="85"/>
      <c r="D403" s="85"/>
      <c r="E403" s="85"/>
      <c r="F403" t="str">
        <f t="shared" si="24"/>
        <v/>
      </c>
      <c r="G403" s="86" t="str">
        <f t="shared" si="25"/>
        <v/>
      </c>
      <c r="H403" s="86" t="str">
        <f t="shared" si="26"/>
        <v/>
      </c>
      <c r="I403" s="87"/>
      <c r="J403" s="89" t="str">
        <f t="shared" si="27"/>
        <v/>
      </c>
      <c r="K403" s="85"/>
    </row>
    <row r="404" spans="1:11" x14ac:dyDescent="0.35">
      <c r="A404" s="85"/>
      <c r="B404" s="85"/>
      <c r="C404" s="85"/>
      <c r="D404" s="85"/>
      <c r="E404" s="85"/>
      <c r="F404" t="str">
        <f t="shared" si="24"/>
        <v/>
      </c>
      <c r="G404" s="86" t="str">
        <f t="shared" si="25"/>
        <v/>
      </c>
      <c r="H404" s="86" t="str">
        <f t="shared" si="26"/>
        <v/>
      </c>
      <c r="I404" s="87"/>
      <c r="J404" s="89" t="str">
        <f t="shared" si="27"/>
        <v/>
      </c>
      <c r="K404" s="85"/>
    </row>
    <row r="405" spans="1:11" x14ac:dyDescent="0.35">
      <c r="A405" s="85"/>
      <c r="B405" s="85"/>
      <c r="C405" s="85"/>
      <c r="D405" s="85"/>
      <c r="E405" s="85"/>
      <c r="F405" t="str">
        <f t="shared" si="24"/>
        <v/>
      </c>
      <c r="G405" s="86" t="str">
        <f t="shared" si="25"/>
        <v/>
      </c>
      <c r="H405" s="86" t="str">
        <f t="shared" si="26"/>
        <v/>
      </c>
      <c r="I405" s="87"/>
      <c r="J405" s="89" t="str">
        <f t="shared" si="27"/>
        <v/>
      </c>
      <c r="K405" s="85"/>
    </row>
    <row r="406" spans="1:11" x14ac:dyDescent="0.35">
      <c r="A406" s="85"/>
      <c r="B406" s="85"/>
      <c r="C406" s="85"/>
      <c r="D406" s="85"/>
      <c r="E406" s="85"/>
      <c r="F406" t="str">
        <f t="shared" si="24"/>
        <v/>
      </c>
      <c r="G406" s="86" t="str">
        <f t="shared" si="25"/>
        <v/>
      </c>
      <c r="H406" s="86" t="str">
        <f t="shared" si="26"/>
        <v/>
      </c>
      <c r="I406" s="87"/>
      <c r="J406" s="89" t="str">
        <f t="shared" si="27"/>
        <v/>
      </c>
      <c r="K406" s="85"/>
    </row>
    <row r="407" spans="1:11" x14ac:dyDescent="0.35">
      <c r="A407" s="85"/>
      <c r="B407" s="85"/>
      <c r="C407" s="85"/>
      <c r="D407" s="85"/>
      <c r="E407" s="85"/>
      <c r="F407" t="str">
        <f t="shared" si="24"/>
        <v/>
      </c>
      <c r="G407" s="86" t="str">
        <f t="shared" si="25"/>
        <v/>
      </c>
      <c r="H407" s="86" t="str">
        <f t="shared" si="26"/>
        <v/>
      </c>
      <c r="I407" s="87"/>
      <c r="J407" s="89" t="str">
        <f t="shared" si="27"/>
        <v/>
      </c>
      <c r="K407" s="85"/>
    </row>
    <row r="408" spans="1:11" x14ac:dyDescent="0.35">
      <c r="A408" s="85"/>
      <c r="B408" s="85"/>
      <c r="C408" s="85"/>
      <c r="D408" s="85"/>
      <c r="E408" s="85"/>
      <c r="F408" t="str">
        <f t="shared" si="24"/>
        <v/>
      </c>
      <c r="G408" s="86" t="str">
        <f t="shared" si="25"/>
        <v/>
      </c>
      <c r="H408" s="86" t="str">
        <f t="shared" si="26"/>
        <v/>
      </c>
      <c r="I408" s="87"/>
      <c r="J408" s="89" t="str">
        <f t="shared" si="27"/>
        <v/>
      </c>
      <c r="K408" s="85"/>
    </row>
    <row r="409" spans="1:11" x14ac:dyDescent="0.35">
      <c r="A409" s="85"/>
      <c r="B409" s="85"/>
      <c r="C409" s="85"/>
      <c r="D409" s="85"/>
      <c r="E409" s="85"/>
      <c r="F409" t="str">
        <f t="shared" si="24"/>
        <v/>
      </c>
      <c r="G409" s="86" t="str">
        <f t="shared" si="25"/>
        <v/>
      </c>
      <c r="H409" s="86" t="str">
        <f t="shared" si="26"/>
        <v/>
      </c>
      <c r="I409" s="87"/>
      <c r="J409" s="89" t="str">
        <f t="shared" si="27"/>
        <v/>
      </c>
      <c r="K409" s="85"/>
    </row>
    <row r="410" spans="1:11" x14ac:dyDescent="0.35">
      <c r="A410" s="85"/>
      <c r="B410" s="85"/>
      <c r="C410" s="85"/>
      <c r="D410" s="85"/>
      <c r="E410" s="85"/>
      <c r="F410" t="str">
        <f t="shared" si="24"/>
        <v/>
      </c>
      <c r="G410" s="86" t="str">
        <f t="shared" si="25"/>
        <v/>
      </c>
      <c r="H410" s="86" t="str">
        <f t="shared" si="26"/>
        <v/>
      </c>
      <c r="I410" s="87"/>
      <c r="J410" s="89" t="str">
        <f t="shared" si="27"/>
        <v/>
      </c>
      <c r="K410" s="85"/>
    </row>
    <row r="411" spans="1:11" x14ac:dyDescent="0.35">
      <c r="A411" s="85"/>
      <c r="B411" s="85"/>
      <c r="C411" s="85"/>
      <c r="D411" s="85"/>
      <c r="E411" s="85"/>
      <c r="F411" t="str">
        <f t="shared" si="24"/>
        <v/>
      </c>
      <c r="G411" s="86" t="str">
        <f t="shared" si="25"/>
        <v/>
      </c>
      <c r="H411" s="86" t="str">
        <f t="shared" si="26"/>
        <v/>
      </c>
      <c r="I411" s="87"/>
      <c r="J411" s="89" t="str">
        <f t="shared" si="27"/>
        <v/>
      </c>
      <c r="K411" s="85"/>
    </row>
    <row r="412" spans="1:11" x14ac:dyDescent="0.35">
      <c r="A412" s="85"/>
      <c r="B412" s="85"/>
      <c r="C412" s="85"/>
      <c r="D412" s="85"/>
      <c r="E412" s="85"/>
      <c r="F412" t="str">
        <f t="shared" si="24"/>
        <v/>
      </c>
      <c r="G412" s="86" t="str">
        <f t="shared" si="25"/>
        <v/>
      </c>
      <c r="H412" s="86" t="str">
        <f t="shared" si="26"/>
        <v/>
      </c>
      <c r="I412" s="87"/>
      <c r="J412" s="89" t="str">
        <f t="shared" si="27"/>
        <v/>
      </c>
      <c r="K412" s="85"/>
    </row>
    <row r="413" spans="1:11" x14ac:dyDescent="0.35">
      <c r="A413" s="85"/>
      <c r="B413" s="85"/>
      <c r="C413" s="85"/>
      <c r="D413" s="85"/>
      <c r="E413" s="85"/>
      <c r="F413" t="str">
        <f t="shared" si="24"/>
        <v/>
      </c>
      <c r="G413" s="86" t="str">
        <f t="shared" si="25"/>
        <v/>
      </c>
      <c r="H413" s="86" t="str">
        <f t="shared" si="26"/>
        <v/>
      </c>
      <c r="I413" s="87"/>
      <c r="J413" s="89" t="str">
        <f t="shared" si="27"/>
        <v/>
      </c>
      <c r="K413" s="85"/>
    </row>
    <row r="414" spans="1:11" x14ac:dyDescent="0.35">
      <c r="A414" s="85"/>
      <c r="B414" s="85"/>
      <c r="C414" s="85"/>
      <c r="D414" s="85"/>
      <c r="E414" s="85"/>
      <c r="F414" t="str">
        <f t="shared" si="24"/>
        <v/>
      </c>
      <c r="G414" s="86" t="str">
        <f t="shared" si="25"/>
        <v/>
      </c>
      <c r="H414" s="86" t="str">
        <f t="shared" si="26"/>
        <v/>
      </c>
      <c r="I414" s="87"/>
      <c r="J414" s="89" t="str">
        <f t="shared" si="27"/>
        <v/>
      </c>
      <c r="K414" s="85"/>
    </row>
    <row r="415" spans="1:11" x14ac:dyDescent="0.35">
      <c r="A415" s="85"/>
      <c r="B415" s="85"/>
      <c r="C415" s="85"/>
      <c r="D415" s="85"/>
      <c r="E415" s="85"/>
      <c r="F415" t="str">
        <f t="shared" si="24"/>
        <v/>
      </c>
      <c r="G415" s="86" t="str">
        <f t="shared" si="25"/>
        <v/>
      </c>
      <c r="H415" s="86" t="str">
        <f t="shared" si="26"/>
        <v/>
      </c>
      <c r="I415" s="87"/>
      <c r="J415" s="89" t="str">
        <f t="shared" si="27"/>
        <v/>
      </c>
      <c r="K415" s="85"/>
    </row>
    <row r="416" spans="1:11" x14ac:dyDescent="0.35">
      <c r="A416" s="85"/>
      <c r="B416" s="85"/>
      <c r="C416" s="85"/>
      <c r="D416" s="85"/>
      <c r="E416" s="85"/>
      <c r="F416" t="str">
        <f t="shared" si="24"/>
        <v/>
      </c>
      <c r="G416" s="86" t="str">
        <f t="shared" si="25"/>
        <v/>
      </c>
      <c r="H416" s="86" t="str">
        <f t="shared" si="26"/>
        <v/>
      </c>
      <c r="I416" s="87"/>
      <c r="J416" s="89" t="str">
        <f t="shared" si="27"/>
        <v/>
      </c>
      <c r="K416" s="85"/>
    </row>
    <row r="417" spans="1:11" x14ac:dyDescent="0.35">
      <c r="A417" s="85"/>
      <c r="B417" s="85"/>
      <c r="C417" s="85"/>
      <c r="D417" s="85"/>
      <c r="E417" s="85"/>
      <c r="F417" t="str">
        <f t="shared" si="24"/>
        <v/>
      </c>
      <c r="G417" s="86" t="str">
        <f t="shared" si="25"/>
        <v/>
      </c>
      <c r="H417" s="86" t="str">
        <f t="shared" si="26"/>
        <v/>
      </c>
      <c r="I417" s="87"/>
      <c r="J417" s="89" t="str">
        <f t="shared" si="27"/>
        <v/>
      </c>
      <c r="K417" s="85"/>
    </row>
    <row r="418" spans="1:11" x14ac:dyDescent="0.35">
      <c r="A418" s="85"/>
      <c r="B418" s="85"/>
      <c r="C418" s="85"/>
      <c r="D418" s="85"/>
      <c r="E418" s="85"/>
      <c r="F418" t="str">
        <f t="shared" si="24"/>
        <v/>
      </c>
      <c r="G418" s="86" t="str">
        <f t="shared" si="25"/>
        <v/>
      </c>
      <c r="H418" s="86" t="str">
        <f t="shared" si="26"/>
        <v/>
      </c>
      <c r="I418" s="87"/>
      <c r="J418" s="89" t="str">
        <f t="shared" si="27"/>
        <v/>
      </c>
      <c r="K418" s="85"/>
    </row>
    <row r="419" spans="1:11" x14ac:dyDescent="0.35">
      <c r="A419" s="85"/>
      <c r="B419" s="85"/>
      <c r="C419" s="85"/>
      <c r="D419" s="85"/>
      <c r="E419" s="85"/>
      <c r="F419" t="str">
        <f t="shared" si="24"/>
        <v/>
      </c>
      <c r="G419" s="86" t="str">
        <f t="shared" si="25"/>
        <v/>
      </c>
      <c r="H419" s="86" t="str">
        <f t="shared" si="26"/>
        <v/>
      </c>
      <c r="I419" s="87"/>
      <c r="J419" s="89" t="str">
        <f t="shared" si="27"/>
        <v/>
      </c>
      <c r="K419" s="85"/>
    </row>
    <row r="420" spans="1:11" x14ac:dyDescent="0.35">
      <c r="A420" s="85"/>
      <c r="B420" s="85"/>
      <c r="C420" s="85"/>
      <c r="D420" s="85"/>
      <c r="E420" s="85"/>
      <c r="F420" t="str">
        <f t="shared" si="24"/>
        <v/>
      </c>
      <c r="G420" s="86" t="str">
        <f t="shared" si="25"/>
        <v/>
      </c>
      <c r="H420" s="86" t="str">
        <f t="shared" si="26"/>
        <v/>
      </c>
      <c r="I420" s="87"/>
      <c r="J420" s="89" t="str">
        <f t="shared" si="27"/>
        <v/>
      </c>
      <c r="K420" s="85"/>
    </row>
    <row r="421" spans="1:11" x14ac:dyDescent="0.35">
      <c r="A421" s="85"/>
      <c r="B421" s="85"/>
      <c r="C421" s="85"/>
      <c r="D421" s="85"/>
      <c r="E421" s="85"/>
      <c r="F421" t="str">
        <f t="shared" si="24"/>
        <v/>
      </c>
      <c r="G421" s="86" t="str">
        <f t="shared" si="25"/>
        <v/>
      </c>
      <c r="H421" s="86" t="str">
        <f t="shared" si="26"/>
        <v/>
      </c>
      <c r="I421" s="87"/>
      <c r="J421" s="89" t="str">
        <f t="shared" si="27"/>
        <v/>
      </c>
      <c r="K421" s="85"/>
    </row>
    <row r="422" spans="1:11" x14ac:dyDescent="0.35">
      <c r="A422" s="85"/>
      <c r="B422" s="85"/>
      <c r="C422" s="85"/>
      <c r="D422" s="85"/>
      <c r="E422" s="85"/>
      <c r="F422" t="str">
        <f t="shared" si="24"/>
        <v/>
      </c>
      <c r="G422" s="86" t="str">
        <f t="shared" si="25"/>
        <v/>
      </c>
      <c r="H422" s="86" t="str">
        <f t="shared" si="26"/>
        <v/>
      </c>
      <c r="I422" s="87"/>
      <c r="J422" s="89" t="str">
        <f t="shared" si="27"/>
        <v/>
      </c>
      <c r="K422" s="85"/>
    </row>
    <row r="423" spans="1:11" x14ac:dyDescent="0.35">
      <c r="A423" s="85"/>
      <c r="B423" s="85"/>
      <c r="C423" s="85"/>
      <c r="D423" s="85"/>
      <c r="E423" s="85"/>
      <c r="F423" t="str">
        <f t="shared" si="24"/>
        <v/>
      </c>
      <c r="G423" s="86" t="str">
        <f t="shared" si="25"/>
        <v/>
      </c>
      <c r="H423" s="86" t="str">
        <f t="shared" si="26"/>
        <v/>
      </c>
      <c r="I423" s="87"/>
      <c r="J423" s="89" t="str">
        <f t="shared" si="27"/>
        <v/>
      </c>
      <c r="K423" s="85"/>
    </row>
    <row r="424" spans="1:11" x14ac:dyDescent="0.35">
      <c r="A424" s="85"/>
      <c r="B424" s="85"/>
      <c r="C424" s="85"/>
      <c r="D424" s="85"/>
      <c r="E424" s="85"/>
      <c r="F424" t="str">
        <f t="shared" si="24"/>
        <v/>
      </c>
      <c r="G424" s="86" t="str">
        <f t="shared" si="25"/>
        <v/>
      </c>
      <c r="H424" s="86" t="str">
        <f t="shared" si="26"/>
        <v/>
      </c>
      <c r="I424" s="87"/>
      <c r="J424" s="89" t="str">
        <f t="shared" si="27"/>
        <v/>
      </c>
      <c r="K424" s="85"/>
    </row>
    <row r="425" spans="1:11" x14ac:dyDescent="0.35">
      <c r="A425" s="85"/>
      <c r="B425" s="85"/>
      <c r="C425" s="85"/>
      <c r="D425" s="85"/>
      <c r="E425" s="85"/>
      <c r="F425" t="str">
        <f t="shared" si="24"/>
        <v/>
      </c>
      <c r="G425" s="86" t="str">
        <f t="shared" si="25"/>
        <v/>
      </c>
      <c r="H425" s="86" t="str">
        <f t="shared" si="26"/>
        <v/>
      </c>
      <c r="I425" s="87"/>
      <c r="J425" s="89" t="str">
        <f t="shared" si="27"/>
        <v/>
      </c>
      <c r="K425" s="85"/>
    </row>
    <row r="426" spans="1:11" x14ac:dyDescent="0.35">
      <c r="A426" s="85"/>
      <c r="B426" s="85"/>
      <c r="C426" s="85"/>
      <c r="D426" s="85"/>
      <c r="E426" s="85"/>
      <c r="F426" t="str">
        <f t="shared" si="24"/>
        <v/>
      </c>
      <c r="G426" s="86" t="str">
        <f t="shared" si="25"/>
        <v/>
      </c>
      <c r="H426" s="86" t="str">
        <f t="shared" si="26"/>
        <v/>
      </c>
      <c r="I426" s="87"/>
      <c r="J426" s="89" t="str">
        <f t="shared" si="27"/>
        <v/>
      </c>
      <c r="K426" s="85"/>
    </row>
    <row r="427" spans="1:11" x14ac:dyDescent="0.35">
      <c r="A427" s="85"/>
      <c r="B427" s="85"/>
      <c r="C427" s="85"/>
      <c r="D427" s="85"/>
      <c r="E427" s="85"/>
      <c r="F427" t="str">
        <f t="shared" ref="F427:F490" si="28">IF(OR(ISBLANK(D427),ISBLANK(E427)),IF(OR(C427="ALI",C427="AIE"),"B",IF(ISBLANK(C427),"","M")),IF(C427="EE",IF(E427&gt;=3,IF(D427&gt;=5,"A","M"),IF(E427=2,IF(D427&gt;=16,"A",IF(D427&lt;=4,"B","M")),IF(D427&lt;=15,"B","M"))),IF(OR(C427="SE",C427="CE"),IF(E427&gt;=4,IF(D427&gt;=6,"A","M"),IF(E427&gt;=2,IF(D427&gt;=20,"A",IF(D427&lt;=5,"B","M")),IF(D427&lt;=19,"B","M"))),IF(OR(C427="ALI",C427="AIE"),IF(E427&gt;=6,IF(D427&gt;=20,"A","M"),IF(E427&gt;=2,IF(D427&gt;=51,"A",IF(D427&lt;=19,"B","M")),IF(D427&lt;=50,"B","M")))))))</f>
        <v/>
      </c>
      <c r="G427" s="86" t="str">
        <f t="shared" ref="G427:G490" si="29">IF($F427="B","Baixa",IF($F427="M","Média",IF($F427="","","Alta")))</f>
        <v/>
      </c>
      <c r="H427" s="86" t="str">
        <f t="shared" ref="H427:H490" si="30">IF(ISBLANK(C427),"",IF(C427="ALI",IF(F427="B",7,IF(F427="M",10,15)),IF(C427="AIE",IF(F427="B",5,IF(F427="M",7,10)),IF(C427="SE",IF(F427="B",4,IF(F427="M",5,7)),IF(OR(C427="EE",C427="CE"),IF(F427="B",3,IF(F427="M",4,6)))))))</f>
        <v/>
      </c>
      <c r="I427" s="87"/>
      <c r="J427" s="89" t="str">
        <f t="shared" ref="J427:J490" si="31">IF(H427="","",H427*I427)</f>
        <v/>
      </c>
      <c r="K427" s="85"/>
    </row>
    <row r="428" spans="1:11" x14ac:dyDescent="0.35">
      <c r="A428" s="85"/>
      <c r="B428" s="85"/>
      <c r="C428" s="85"/>
      <c r="D428" s="85"/>
      <c r="E428" s="85"/>
      <c r="F428" t="str">
        <f t="shared" si="28"/>
        <v/>
      </c>
      <c r="G428" s="86" t="str">
        <f t="shared" si="29"/>
        <v/>
      </c>
      <c r="H428" s="86" t="str">
        <f t="shared" si="30"/>
        <v/>
      </c>
      <c r="I428" s="87"/>
      <c r="J428" s="89" t="str">
        <f t="shared" si="31"/>
        <v/>
      </c>
      <c r="K428" s="85"/>
    </row>
    <row r="429" spans="1:11" x14ac:dyDescent="0.35">
      <c r="A429" s="85"/>
      <c r="B429" s="85"/>
      <c r="C429" s="85"/>
      <c r="D429" s="85"/>
      <c r="E429" s="85"/>
      <c r="F429" t="str">
        <f t="shared" si="28"/>
        <v/>
      </c>
      <c r="G429" s="86" t="str">
        <f t="shared" si="29"/>
        <v/>
      </c>
      <c r="H429" s="86" t="str">
        <f t="shared" si="30"/>
        <v/>
      </c>
      <c r="I429" s="87"/>
      <c r="J429" s="89" t="str">
        <f t="shared" si="31"/>
        <v/>
      </c>
      <c r="K429" s="85"/>
    </row>
    <row r="430" spans="1:11" x14ac:dyDescent="0.35">
      <c r="A430" s="85"/>
      <c r="B430" s="85"/>
      <c r="C430" s="85"/>
      <c r="D430" s="85"/>
      <c r="E430" s="85"/>
      <c r="F430" t="str">
        <f t="shared" si="28"/>
        <v/>
      </c>
      <c r="G430" s="86" t="str">
        <f t="shared" si="29"/>
        <v/>
      </c>
      <c r="H430" s="86" t="str">
        <f t="shared" si="30"/>
        <v/>
      </c>
      <c r="I430" s="87"/>
      <c r="J430" s="89" t="str">
        <f t="shared" si="31"/>
        <v/>
      </c>
      <c r="K430" s="85"/>
    </row>
    <row r="431" spans="1:11" x14ac:dyDescent="0.35">
      <c r="A431" s="85"/>
      <c r="B431" s="85"/>
      <c r="C431" s="85"/>
      <c r="D431" s="85"/>
      <c r="E431" s="85"/>
      <c r="F431" t="str">
        <f t="shared" si="28"/>
        <v/>
      </c>
      <c r="G431" s="86" t="str">
        <f t="shared" si="29"/>
        <v/>
      </c>
      <c r="H431" s="86" t="str">
        <f t="shared" si="30"/>
        <v/>
      </c>
      <c r="I431" s="87"/>
      <c r="J431" s="89" t="str">
        <f t="shared" si="31"/>
        <v/>
      </c>
      <c r="K431" s="85"/>
    </row>
    <row r="432" spans="1:11" x14ac:dyDescent="0.35">
      <c r="A432" s="85"/>
      <c r="B432" s="85"/>
      <c r="C432" s="85"/>
      <c r="D432" s="85"/>
      <c r="E432" s="85"/>
      <c r="F432" t="str">
        <f t="shared" si="28"/>
        <v/>
      </c>
      <c r="G432" s="86" t="str">
        <f t="shared" si="29"/>
        <v/>
      </c>
      <c r="H432" s="86" t="str">
        <f t="shared" si="30"/>
        <v/>
      </c>
      <c r="I432" s="87"/>
      <c r="J432" s="89" t="str">
        <f t="shared" si="31"/>
        <v/>
      </c>
      <c r="K432" s="85"/>
    </row>
    <row r="433" spans="1:11" x14ac:dyDescent="0.35">
      <c r="A433" s="85"/>
      <c r="B433" s="85"/>
      <c r="C433" s="85"/>
      <c r="D433" s="85"/>
      <c r="E433" s="85"/>
      <c r="F433" t="str">
        <f t="shared" si="28"/>
        <v/>
      </c>
      <c r="G433" s="86" t="str">
        <f t="shared" si="29"/>
        <v/>
      </c>
      <c r="H433" s="86" t="str">
        <f t="shared" si="30"/>
        <v/>
      </c>
      <c r="I433" s="87"/>
      <c r="J433" s="89" t="str">
        <f t="shared" si="31"/>
        <v/>
      </c>
      <c r="K433" s="85"/>
    </row>
    <row r="434" spans="1:11" x14ac:dyDescent="0.35">
      <c r="A434" s="85"/>
      <c r="B434" s="85"/>
      <c r="C434" s="85"/>
      <c r="D434" s="85"/>
      <c r="E434" s="85"/>
      <c r="F434" t="str">
        <f t="shared" si="28"/>
        <v/>
      </c>
      <c r="G434" s="86" t="str">
        <f t="shared" si="29"/>
        <v/>
      </c>
      <c r="H434" s="86" t="str">
        <f t="shared" si="30"/>
        <v/>
      </c>
      <c r="I434" s="87"/>
      <c r="J434" s="89" t="str">
        <f t="shared" si="31"/>
        <v/>
      </c>
      <c r="K434" s="85"/>
    </row>
    <row r="435" spans="1:11" x14ac:dyDescent="0.35">
      <c r="A435" s="85"/>
      <c r="B435" s="85"/>
      <c r="C435" s="85"/>
      <c r="D435" s="85"/>
      <c r="E435" s="85"/>
      <c r="F435" t="str">
        <f t="shared" si="28"/>
        <v/>
      </c>
      <c r="G435" s="86" t="str">
        <f t="shared" si="29"/>
        <v/>
      </c>
      <c r="H435" s="86" t="str">
        <f t="shared" si="30"/>
        <v/>
      </c>
      <c r="I435" s="87"/>
      <c r="J435" s="89" t="str">
        <f t="shared" si="31"/>
        <v/>
      </c>
      <c r="K435" s="85"/>
    </row>
    <row r="436" spans="1:11" x14ac:dyDescent="0.35">
      <c r="A436" s="85"/>
      <c r="B436" s="85"/>
      <c r="C436" s="85"/>
      <c r="D436" s="85"/>
      <c r="E436" s="85"/>
      <c r="F436" t="str">
        <f t="shared" si="28"/>
        <v/>
      </c>
      <c r="G436" s="86" t="str">
        <f t="shared" si="29"/>
        <v/>
      </c>
      <c r="H436" s="86" t="str">
        <f t="shared" si="30"/>
        <v/>
      </c>
      <c r="I436" s="87"/>
      <c r="J436" s="89" t="str">
        <f t="shared" si="31"/>
        <v/>
      </c>
      <c r="K436" s="85"/>
    </row>
    <row r="437" spans="1:11" x14ac:dyDescent="0.35">
      <c r="A437" s="85"/>
      <c r="B437" s="85"/>
      <c r="C437" s="85"/>
      <c r="D437" s="85"/>
      <c r="E437" s="85"/>
      <c r="F437" t="str">
        <f t="shared" si="28"/>
        <v/>
      </c>
      <c r="G437" s="86" t="str">
        <f t="shared" si="29"/>
        <v/>
      </c>
      <c r="H437" s="86" t="str">
        <f t="shared" si="30"/>
        <v/>
      </c>
      <c r="I437" s="87"/>
      <c r="J437" s="89" t="str">
        <f t="shared" si="31"/>
        <v/>
      </c>
      <c r="K437" s="85"/>
    </row>
    <row r="438" spans="1:11" x14ac:dyDescent="0.35">
      <c r="A438" s="85"/>
      <c r="B438" s="85"/>
      <c r="C438" s="85"/>
      <c r="D438" s="85"/>
      <c r="E438" s="85"/>
      <c r="F438" t="str">
        <f t="shared" si="28"/>
        <v/>
      </c>
      <c r="G438" s="86" t="str">
        <f t="shared" si="29"/>
        <v/>
      </c>
      <c r="H438" s="86" t="str">
        <f t="shared" si="30"/>
        <v/>
      </c>
      <c r="I438" s="87"/>
      <c r="J438" s="89" t="str">
        <f t="shared" si="31"/>
        <v/>
      </c>
      <c r="K438" s="85"/>
    </row>
    <row r="439" spans="1:11" x14ac:dyDescent="0.35">
      <c r="A439" s="85"/>
      <c r="B439" s="85"/>
      <c r="C439" s="85"/>
      <c r="D439" s="85"/>
      <c r="E439" s="85"/>
      <c r="F439" t="str">
        <f t="shared" si="28"/>
        <v/>
      </c>
      <c r="G439" s="86" t="str">
        <f t="shared" si="29"/>
        <v/>
      </c>
      <c r="H439" s="86" t="str">
        <f t="shared" si="30"/>
        <v/>
      </c>
      <c r="I439" s="87"/>
      <c r="J439" s="89" t="str">
        <f t="shared" si="31"/>
        <v/>
      </c>
      <c r="K439" s="85"/>
    </row>
    <row r="440" spans="1:11" x14ac:dyDescent="0.35">
      <c r="A440" s="85"/>
      <c r="B440" s="85"/>
      <c r="C440" s="85"/>
      <c r="D440" s="85"/>
      <c r="E440" s="85"/>
      <c r="F440" t="str">
        <f t="shared" si="28"/>
        <v/>
      </c>
      <c r="G440" s="86" t="str">
        <f t="shared" si="29"/>
        <v/>
      </c>
      <c r="H440" s="86" t="str">
        <f t="shared" si="30"/>
        <v/>
      </c>
      <c r="I440" s="87"/>
      <c r="J440" s="89" t="str">
        <f t="shared" si="31"/>
        <v/>
      </c>
      <c r="K440" s="85"/>
    </row>
    <row r="441" spans="1:11" x14ac:dyDescent="0.35">
      <c r="A441" s="85"/>
      <c r="B441" s="85"/>
      <c r="C441" s="85"/>
      <c r="D441" s="85"/>
      <c r="E441" s="85"/>
      <c r="F441" t="str">
        <f t="shared" si="28"/>
        <v/>
      </c>
      <c r="G441" s="86" t="str">
        <f t="shared" si="29"/>
        <v/>
      </c>
      <c r="H441" s="86" t="str">
        <f t="shared" si="30"/>
        <v/>
      </c>
      <c r="I441" s="87"/>
      <c r="J441" s="89" t="str">
        <f t="shared" si="31"/>
        <v/>
      </c>
      <c r="K441" s="85"/>
    </row>
    <row r="442" spans="1:11" x14ac:dyDescent="0.35">
      <c r="A442" s="85"/>
      <c r="B442" s="85"/>
      <c r="C442" s="85"/>
      <c r="D442" s="85"/>
      <c r="E442" s="85"/>
      <c r="F442" t="str">
        <f t="shared" si="28"/>
        <v/>
      </c>
      <c r="G442" s="86" t="str">
        <f t="shared" si="29"/>
        <v/>
      </c>
      <c r="H442" s="86" t="str">
        <f t="shared" si="30"/>
        <v/>
      </c>
      <c r="I442" s="87"/>
      <c r="J442" s="89" t="str">
        <f t="shared" si="31"/>
        <v/>
      </c>
      <c r="K442" s="85"/>
    </row>
    <row r="443" spans="1:11" x14ac:dyDescent="0.35">
      <c r="A443" s="85"/>
      <c r="B443" s="85"/>
      <c r="C443" s="85"/>
      <c r="D443" s="85"/>
      <c r="E443" s="85"/>
      <c r="F443" t="str">
        <f t="shared" si="28"/>
        <v/>
      </c>
      <c r="G443" s="86" t="str">
        <f t="shared" si="29"/>
        <v/>
      </c>
      <c r="H443" s="86" t="str">
        <f t="shared" si="30"/>
        <v/>
      </c>
      <c r="I443" s="87"/>
      <c r="J443" s="89" t="str">
        <f t="shared" si="31"/>
        <v/>
      </c>
      <c r="K443" s="85"/>
    </row>
    <row r="444" spans="1:11" x14ac:dyDescent="0.35">
      <c r="A444" s="85"/>
      <c r="B444" s="85"/>
      <c r="C444" s="85"/>
      <c r="D444" s="85"/>
      <c r="E444" s="85"/>
      <c r="F444" t="str">
        <f t="shared" si="28"/>
        <v/>
      </c>
      <c r="G444" s="86" t="str">
        <f t="shared" si="29"/>
        <v/>
      </c>
      <c r="H444" s="86" t="str">
        <f t="shared" si="30"/>
        <v/>
      </c>
      <c r="I444" s="87"/>
      <c r="J444" s="89" t="str">
        <f t="shared" si="31"/>
        <v/>
      </c>
      <c r="K444" s="85"/>
    </row>
    <row r="445" spans="1:11" x14ac:dyDescent="0.35">
      <c r="A445" s="85"/>
      <c r="B445" s="85"/>
      <c r="C445" s="85"/>
      <c r="D445" s="85"/>
      <c r="E445" s="85"/>
      <c r="F445" t="str">
        <f t="shared" si="28"/>
        <v/>
      </c>
      <c r="G445" s="86" t="str">
        <f t="shared" si="29"/>
        <v/>
      </c>
      <c r="H445" s="86" t="str">
        <f t="shared" si="30"/>
        <v/>
      </c>
      <c r="I445" s="87"/>
      <c r="J445" s="89" t="str">
        <f t="shared" si="31"/>
        <v/>
      </c>
      <c r="K445" s="85"/>
    </row>
    <row r="446" spans="1:11" x14ac:dyDescent="0.35">
      <c r="A446" s="85"/>
      <c r="B446" s="85"/>
      <c r="C446" s="85"/>
      <c r="D446" s="85"/>
      <c r="E446" s="85"/>
      <c r="F446" t="str">
        <f t="shared" si="28"/>
        <v/>
      </c>
      <c r="G446" s="86" t="str">
        <f t="shared" si="29"/>
        <v/>
      </c>
      <c r="H446" s="86" t="str">
        <f t="shared" si="30"/>
        <v/>
      </c>
      <c r="I446" s="87"/>
      <c r="J446" s="89" t="str">
        <f t="shared" si="31"/>
        <v/>
      </c>
      <c r="K446" s="85"/>
    </row>
    <row r="447" spans="1:11" x14ac:dyDescent="0.35">
      <c r="A447" s="85"/>
      <c r="B447" s="85"/>
      <c r="C447" s="85"/>
      <c r="D447" s="85"/>
      <c r="E447" s="85"/>
      <c r="F447" t="str">
        <f t="shared" si="28"/>
        <v/>
      </c>
      <c r="G447" s="86" t="str">
        <f t="shared" si="29"/>
        <v/>
      </c>
      <c r="H447" s="86" t="str">
        <f t="shared" si="30"/>
        <v/>
      </c>
      <c r="I447" s="87"/>
      <c r="J447" s="89" t="str">
        <f t="shared" si="31"/>
        <v/>
      </c>
      <c r="K447" s="85"/>
    </row>
    <row r="448" spans="1:11" x14ac:dyDescent="0.35">
      <c r="A448" s="85"/>
      <c r="B448" s="85"/>
      <c r="C448" s="85"/>
      <c r="D448" s="85"/>
      <c r="E448" s="85"/>
      <c r="F448" t="str">
        <f t="shared" si="28"/>
        <v/>
      </c>
      <c r="G448" s="86" t="str">
        <f t="shared" si="29"/>
        <v/>
      </c>
      <c r="H448" s="86" t="str">
        <f t="shared" si="30"/>
        <v/>
      </c>
      <c r="I448" s="87"/>
      <c r="J448" s="89" t="str">
        <f t="shared" si="31"/>
        <v/>
      </c>
      <c r="K448" s="85"/>
    </row>
    <row r="449" spans="1:11" x14ac:dyDescent="0.35">
      <c r="A449" s="85"/>
      <c r="B449" s="85"/>
      <c r="C449" s="85"/>
      <c r="D449" s="85"/>
      <c r="E449" s="85"/>
      <c r="F449" t="str">
        <f t="shared" si="28"/>
        <v/>
      </c>
      <c r="G449" s="86" t="str">
        <f t="shared" si="29"/>
        <v/>
      </c>
      <c r="H449" s="86" t="str">
        <f t="shared" si="30"/>
        <v/>
      </c>
      <c r="I449" s="87"/>
      <c r="J449" s="89" t="str">
        <f t="shared" si="31"/>
        <v/>
      </c>
      <c r="K449" s="85"/>
    </row>
    <row r="450" spans="1:11" x14ac:dyDescent="0.35">
      <c r="A450" s="85"/>
      <c r="B450" s="85"/>
      <c r="C450" s="85"/>
      <c r="D450" s="85"/>
      <c r="E450" s="85"/>
      <c r="F450" t="str">
        <f t="shared" si="28"/>
        <v/>
      </c>
      <c r="G450" s="86" t="str">
        <f t="shared" si="29"/>
        <v/>
      </c>
      <c r="H450" s="86" t="str">
        <f t="shared" si="30"/>
        <v/>
      </c>
      <c r="I450" s="87"/>
      <c r="J450" s="89" t="str">
        <f t="shared" si="31"/>
        <v/>
      </c>
      <c r="K450" s="85"/>
    </row>
    <row r="451" spans="1:11" x14ac:dyDescent="0.35">
      <c r="A451" s="85"/>
      <c r="B451" s="85"/>
      <c r="C451" s="85"/>
      <c r="D451" s="85"/>
      <c r="E451" s="85"/>
      <c r="F451" t="str">
        <f t="shared" si="28"/>
        <v/>
      </c>
      <c r="G451" s="86" t="str">
        <f t="shared" si="29"/>
        <v/>
      </c>
      <c r="H451" s="86" t="str">
        <f t="shared" si="30"/>
        <v/>
      </c>
      <c r="I451" s="87"/>
      <c r="J451" s="89" t="str">
        <f t="shared" si="31"/>
        <v/>
      </c>
      <c r="K451" s="85"/>
    </row>
    <row r="452" spans="1:11" x14ac:dyDescent="0.35">
      <c r="A452" s="85"/>
      <c r="B452" s="85"/>
      <c r="C452" s="85"/>
      <c r="D452" s="85"/>
      <c r="E452" s="85"/>
      <c r="F452" t="str">
        <f t="shared" si="28"/>
        <v/>
      </c>
      <c r="G452" s="86" t="str">
        <f t="shared" si="29"/>
        <v/>
      </c>
      <c r="H452" s="86" t="str">
        <f t="shared" si="30"/>
        <v/>
      </c>
      <c r="I452" s="87"/>
      <c r="J452" s="89" t="str">
        <f t="shared" si="31"/>
        <v/>
      </c>
      <c r="K452" s="85"/>
    </row>
    <row r="453" spans="1:11" x14ac:dyDescent="0.35">
      <c r="A453" s="85"/>
      <c r="B453" s="85"/>
      <c r="C453" s="85"/>
      <c r="D453" s="85"/>
      <c r="E453" s="85"/>
      <c r="F453" t="str">
        <f t="shared" si="28"/>
        <v/>
      </c>
      <c r="G453" s="86" t="str">
        <f t="shared" si="29"/>
        <v/>
      </c>
      <c r="H453" s="86" t="str">
        <f t="shared" si="30"/>
        <v/>
      </c>
      <c r="I453" s="87"/>
      <c r="J453" s="89" t="str">
        <f t="shared" si="31"/>
        <v/>
      </c>
      <c r="K453" s="85"/>
    </row>
    <row r="454" spans="1:11" x14ac:dyDescent="0.35">
      <c r="A454" s="85"/>
      <c r="B454" s="85"/>
      <c r="C454" s="85"/>
      <c r="D454" s="85"/>
      <c r="E454" s="85"/>
      <c r="F454" t="str">
        <f t="shared" si="28"/>
        <v/>
      </c>
      <c r="G454" s="86" t="str">
        <f t="shared" si="29"/>
        <v/>
      </c>
      <c r="H454" s="86" t="str">
        <f t="shared" si="30"/>
        <v/>
      </c>
      <c r="I454" s="87"/>
      <c r="J454" s="89" t="str">
        <f t="shared" si="31"/>
        <v/>
      </c>
      <c r="K454" s="85"/>
    </row>
    <row r="455" spans="1:11" x14ac:dyDescent="0.35">
      <c r="A455" s="85"/>
      <c r="B455" s="85"/>
      <c r="C455" s="85"/>
      <c r="D455" s="85"/>
      <c r="E455" s="85"/>
      <c r="F455" t="str">
        <f t="shared" si="28"/>
        <v/>
      </c>
      <c r="G455" s="86" t="str">
        <f t="shared" si="29"/>
        <v/>
      </c>
      <c r="H455" s="86" t="str">
        <f t="shared" si="30"/>
        <v/>
      </c>
      <c r="I455" s="87"/>
      <c r="J455" s="89" t="str">
        <f t="shared" si="31"/>
        <v/>
      </c>
      <c r="K455" s="85"/>
    </row>
    <row r="456" spans="1:11" x14ac:dyDescent="0.35">
      <c r="A456" s="85"/>
      <c r="B456" s="85"/>
      <c r="C456" s="85"/>
      <c r="D456" s="85"/>
      <c r="E456" s="85"/>
      <c r="F456" t="str">
        <f t="shared" si="28"/>
        <v/>
      </c>
      <c r="G456" s="86" t="str">
        <f t="shared" si="29"/>
        <v/>
      </c>
      <c r="H456" s="86" t="str">
        <f t="shared" si="30"/>
        <v/>
      </c>
      <c r="I456" s="87"/>
      <c r="J456" s="89" t="str">
        <f t="shared" si="31"/>
        <v/>
      </c>
      <c r="K456" s="85"/>
    </row>
    <row r="457" spans="1:11" x14ac:dyDescent="0.35">
      <c r="A457" s="85"/>
      <c r="B457" s="85"/>
      <c r="C457" s="85"/>
      <c r="D457" s="85"/>
      <c r="E457" s="85"/>
      <c r="F457" t="str">
        <f t="shared" si="28"/>
        <v/>
      </c>
      <c r="G457" s="86" t="str">
        <f t="shared" si="29"/>
        <v/>
      </c>
      <c r="H457" s="86" t="str">
        <f t="shared" si="30"/>
        <v/>
      </c>
      <c r="I457" s="87"/>
      <c r="J457" s="89" t="str">
        <f t="shared" si="31"/>
        <v/>
      </c>
      <c r="K457" s="85"/>
    </row>
    <row r="458" spans="1:11" x14ac:dyDescent="0.35">
      <c r="A458" s="85"/>
      <c r="B458" s="85"/>
      <c r="C458" s="85"/>
      <c r="D458" s="85"/>
      <c r="E458" s="85"/>
      <c r="F458" t="str">
        <f t="shared" si="28"/>
        <v/>
      </c>
      <c r="G458" s="86" t="str">
        <f t="shared" si="29"/>
        <v/>
      </c>
      <c r="H458" s="86" t="str">
        <f t="shared" si="30"/>
        <v/>
      </c>
      <c r="I458" s="87"/>
      <c r="J458" s="89" t="str">
        <f t="shared" si="31"/>
        <v/>
      </c>
      <c r="K458" s="85"/>
    </row>
    <row r="459" spans="1:11" x14ac:dyDescent="0.35">
      <c r="A459" s="85"/>
      <c r="B459" s="85"/>
      <c r="C459" s="85"/>
      <c r="D459" s="85"/>
      <c r="E459" s="85"/>
      <c r="F459" t="str">
        <f t="shared" si="28"/>
        <v/>
      </c>
      <c r="G459" s="86" t="str">
        <f t="shared" si="29"/>
        <v/>
      </c>
      <c r="H459" s="86" t="str">
        <f t="shared" si="30"/>
        <v/>
      </c>
      <c r="I459" s="87"/>
      <c r="J459" s="89" t="str">
        <f t="shared" si="31"/>
        <v/>
      </c>
      <c r="K459" s="85"/>
    </row>
    <row r="460" spans="1:11" x14ac:dyDescent="0.35">
      <c r="A460" s="85"/>
      <c r="B460" s="85"/>
      <c r="C460" s="85"/>
      <c r="D460" s="85"/>
      <c r="E460" s="85"/>
      <c r="F460" t="str">
        <f t="shared" si="28"/>
        <v/>
      </c>
      <c r="G460" s="86" t="str">
        <f t="shared" si="29"/>
        <v/>
      </c>
      <c r="H460" s="86" t="str">
        <f t="shared" si="30"/>
        <v/>
      </c>
      <c r="I460" s="87"/>
      <c r="J460" s="89" t="str">
        <f t="shared" si="31"/>
        <v/>
      </c>
      <c r="K460" s="85"/>
    </row>
    <row r="461" spans="1:11" x14ac:dyDescent="0.35">
      <c r="A461" s="85"/>
      <c r="B461" s="85"/>
      <c r="C461" s="85"/>
      <c r="D461" s="85"/>
      <c r="E461" s="85"/>
      <c r="F461" t="str">
        <f t="shared" si="28"/>
        <v/>
      </c>
      <c r="G461" s="86" t="str">
        <f t="shared" si="29"/>
        <v/>
      </c>
      <c r="H461" s="86" t="str">
        <f t="shared" si="30"/>
        <v/>
      </c>
      <c r="I461" s="87"/>
      <c r="J461" s="89" t="str">
        <f t="shared" si="31"/>
        <v/>
      </c>
      <c r="K461" s="85"/>
    </row>
    <row r="462" spans="1:11" x14ac:dyDescent="0.35">
      <c r="A462" s="85"/>
      <c r="B462" s="85"/>
      <c r="C462" s="85"/>
      <c r="D462" s="85"/>
      <c r="E462" s="85"/>
      <c r="F462" t="str">
        <f t="shared" si="28"/>
        <v/>
      </c>
      <c r="G462" s="86" t="str">
        <f t="shared" si="29"/>
        <v/>
      </c>
      <c r="H462" s="86" t="str">
        <f t="shared" si="30"/>
        <v/>
      </c>
      <c r="I462" s="87"/>
      <c r="J462" s="89" t="str">
        <f t="shared" si="31"/>
        <v/>
      </c>
      <c r="K462" s="85"/>
    </row>
    <row r="463" spans="1:11" x14ac:dyDescent="0.35">
      <c r="A463" s="85"/>
      <c r="B463" s="85"/>
      <c r="C463" s="85"/>
      <c r="D463" s="85"/>
      <c r="E463" s="85"/>
      <c r="F463" t="str">
        <f t="shared" si="28"/>
        <v/>
      </c>
      <c r="G463" s="86" t="str">
        <f t="shared" si="29"/>
        <v/>
      </c>
      <c r="H463" s="86" t="str">
        <f t="shared" si="30"/>
        <v/>
      </c>
      <c r="I463" s="87"/>
      <c r="J463" s="89" t="str">
        <f t="shared" si="31"/>
        <v/>
      </c>
      <c r="K463" s="85"/>
    </row>
    <row r="464" spans="1:11" x14ac:dyDescent="0.35">
      <c r="A464" s="85"/>
      <c r="B464" s="85"/>
      <c r="C464" s="85"/>
      <c r="D464" s="85"/>
      <c r="E464" s="85"/>
      <c r="F464" t="str">
        <f t="shared" si="28"/>
        <v/>
      </c>
      <c r="G464" s="86" t="str">
        <f t="shared" si="29"/>
        <v/>
      </c>
      <c r="H464" s="86" t="str">
        <f t="shared" si="30"/>
        <v/>
      </c>
      <c r="I464" s="87"/>
      <c r="J464" s="89" t="str">
        <f t="shared" si="31"/>
        <v/>
      </c>
      <c r="K464" s="85"/>
    </row>
    <row r="465" spans="1:11" x14ac:dyDescent="0.35">
      <c r="A465" s="85"/>
      <c r="B465" s="85"/>
      <c r="C465" s="85"/>
      <c r="D465" s="85"/>
      <c r="E465" s="85"/>
      <c r="F465" t="str">
        <f t="shared" si="28"/>
        <v/>
      </c>
      <c r="G465" s="86" t="str">
        <f t="shared" si="29"/>
        <v/>
      </c>
      <c r="H465" s="86" t="str">
        <f t="shared" si="30"/>
        <v/>
      </c>
      <c r="I465" s="87"/>
      <c r="J465" s="89" t="str">
        <f t="shared" si="31"/>
        <v/>
      </c>
      <c r="K465" s="85"/>
    </row>
    <row r="466" spans="1:11" x14ac:dyDescent="0.35">
      <c r="A466" s="85"/>
      <c r="B466" s="85"/>
      <c r="C466" s="85"/>
      <c r="D466" s="85"/>
      <c r="E466" s="85"/>
      <c r="F466" t="str">
        <f t="shared" si="28"/>
        <v/>
      </c>
      <c r="G466" s="86" t="str">
        <f t="shared" si="29"/>
        <v/>
      </c>
      <c r="H466" s="86" t="str">
        <f t="shared" si="30"/>
        <v/>
      </c>
      <c r="I466" s="87"/>
      <c r="J466" s="89" t="str">
        <f t="shared" si="31"/>
        <v/>
      </c>
      <c r="K466" s="85"/>
    </row>
    <row r="467" spans="1:11" x14ac:dyDescent="0.35">
      <c r="A467" s="85"/>
      <c r="B467" s="85"/>
      <c r="C467" s="85"/>
      <c r="D467" s="85"/>
      <c r="E467" s="85"/>
      <c r="F467" t="str">
        <f t="shared" si="28"/>
        <v/>
      </c>
      <c r="G467" s="86" t="str">
        <f t="shared" si="29"/>
        <v/>
      </c>
      <c r="H467" s="86" t="str">
        <f t="shared" si="30"/>
        <v/>
      </c>
      <c r="I467" s="87"/>
      <c r="J467" s="89" t="str">
        <f t="shared" si="31"/>
        <v/>
      </c>
      <c r="K467" s="85"/>
    </row>
    <row r="468" spans="1:11" x14ac:dyDescent="0.35">
      <c r="A468" s="85"/>
      <c r="B468" s="85"/>
      <c r="C468" s="85"/>
      <c r="D468" s="85"/>
      <c r="E468" s="85"/>
      <c r="F468" t="str">
        <f t="shared" si="28"/>
        <v/>
      </c>
      <c r="G468" s="86" t="str">
        <f t="shared" si="29"/>
        <v/>
      </c>
      <c r="H468" s="86" t="str">
        <f t="shared" si="30"/>
        <v/>
      </c>
      <c r="I468" s="87"/>
      <c r="J468" s="89" t="str">
        <f t="shared" si="31"/>
        <v/>
      </c>
      <c r="K468" s="85"/>
    </row>
    <row r="469" spans="1:11" x14ac:dyDescent="0.35">
      <c r="A469" s="85"/>
      <c r="B469" s="85"/>
      <c r="C469" s="85"/>
      <c r="D469" s="85"/>
      <c r="E469" s="85"/>
      <c r="F469" t="str">
        <f t="shared" si="28"/>
        <v/>
      </c>
      <c r="G469" s="86" t="str">
        <f t="shared" si="29"/>
        <v/>
      </c>
      <c r="H469" s="86" t="str">
        <f t="shared" si="30"/>
        <v/>
      </c>
      <c r="I469" s="87"/>
      <c r="J469" s="89" t="str">
        <f t="shared" si="31"/>
        <v/>
      </c>
      <c r="K469" s="85"/>
    </row>
    <row r="470" spans="1:11" x14ac:dyDescent="0.35">
      <c r="A470" s="85"/>
      <c r="B470" s="85"/>
      <c r="C470" s="85"/>
      <c r="D470" s="85"/>
      <c r="E470" s="85"/>
      <c r="F470" t="str">
        <f t="shared" si="28"/>
        <v/>
      </c>
      <c r="G470" s="86" t="str">
        <f t="shared" si="29"/>
        <v/>
      </c>
      <c r="H470" s="86" t="str">
        <f t="shared" si="30"/>
        <v/>
      </c>
      <c r="I470" s="87"/>
      <c r="J470" s="89" t="str">
        <f t="shared" si="31"/>
        <v/>
      </c>
      <c r="K470" s="85"/>
    </row>
    <row r="471" spans="1:11" x14ac:dyDescent="0.35">
      <c r="A471" s="85"/>
      <c r="B471" s="85"/>
      <c r="C471" s="85"/>
      <c r="D471" s="85"/>
      <c r="E471" s="85"/>
      <c r="F471" t="str">
        <f t="shared" si="28"/>
        <v/>
      </c>
      <c r="G471" s="86" t="str">
        <f t="shared" si="29"/>
        <v/>
      </c>
      <c r="H471" s="86" t="str">
        <f t="shared" si="30"/>
        <v/>
      </c>
      <c r="I471" s="87"/>
      <c r="J471" s="89" t="str">
        <f t="shared" si="31"/>
        <v/>
      </c>
      <c r="K471" s="85"/>
    </row>
    <row r="472" spans="1:11" x14ac:dyDescent="0.35">
      <c r="A472" s="85"/>
      <c r="B472" s="85"/>
      <c r="C472" s="85"/>
      <c r="D472" s="85"/>
      <c r="E472" s="85"/>
      <c r="F472" t="str">
        <f t="shared" si="28"/>
        <v/>
      </c>
      <c r="G472" s="86" t="str">
        <f t="shared" si="29"/>
        <v/>
      </c>
      <c r="H472" s="86" t="str">
        <f t="shared" si="30"/>
        <v/>
      </c>
      <c r="I472" s="87"/>
      <c r="J472" s="89" t="str">
        <f t="shared" si="31"/>
        <v/>
      </c>
      <c r="K472" s="85"/>
    </row>
    <row r="473" spans="1:11" x14ac:dyDescent="0.35">
      <c r="A473" s="85"/>
      <c r="B473" s="85"/>
      <c r="C473" s="85"/>
      <c r="D473" s="85"/>
      <c r="E473" s="85"/>
      <c r="F473" t="str">
        <f t="shared" si="28"/>
        <v/>
      </c>
      <c r="G473" s="86" t="str">
        <f t="shared" si="29"/>
        <v/>
      </c>
      <c r="H473" s="86" t="str">
        <f t="shared" si="30"/>
        <v/>
      </c>
      <c r="I473" s="87"/>
      <c r="J473" s="89" t="str">
        <f t="shared" si="31"/>
        <v/>
      </c>
      <c r="K473" s="85"/>
    </row>
    <row r="474" spans="1:11" x14ac:dyDescent="0.35">
      <c r="A474" s="85"/>
      <c r="B474" s="85"/>
      <c r="C474" s="85"/>
      <c r="D474" s="85"/>
      <c r="E474" s="85"/>
      <c r="F474" t="str">
        <f t="shared" si="28"/>
        <v/>
      </c>
      <c r="G474" s="86" t="str">
        <f t="shared" si="29"/>
        <v/>
      </c>
      <c r="H474" s="86" t="str">
        <f t="shared" si="30"/>
        <v/>
      </c>
      <c r="I474" s="87"/>
      <c r="J474" s="89" t="str">
        <f t="shared" si="31"/>
        <v/>
      </c>
      <c r="K474" s="85"/>
    </row>
    <row r="475" spans="1:11" x14ac:dyDescent="0.35">
      <c r="A475" s="85"/>
      <c r="B475" s="85"/>
      <c r="C475" s="85"/>
      <c r="D475" s="85"/>
      <c r="E475" s="85"/>
      <c r="F475" t="str">
        <f t="shared" si="28"/>
        <v/>
      </c>
      <c r="G475" s="86" t="str">
        <f t="shared" si="29"/>
        <v/>
      </c>
      <c r="H475" s="86" t="str">
        <f t="shared" si="30"/>
        <v/>
      </c>
      <c r="I475" s="87"/>
      <c r="J475" s="89" t="str">
        <f t="shared" si="31"/>
        <v/>
      </c>
      <c r="K475" s="85"/>
    </row>
    <row r="476" spans="1:11" x14ac:dyDescent="0.35">
      <c r="A476" s="85"/>
      <c r="B476" s="85"/>
      <c r="C476" s="85"/>
      <c r="D476" s="85"/>
      <c r="E476" s="85"/>
      <c r="F476" t="str">
        <f t="shared" si="28"/>
        <v/>
      </c>
      <c r="G476" s="86" t="str">
        <f t="shared" si="29"/>
        <v/>
      </c>
      <c r="H476" s="86" t="str">
        <f t="shared" si="30"/>
        <v/>
      </c>
      <c r="I476" s="87"/>
      <c r="J476" s="89" t="str">
        <f t="shared" si="31"/>
        <v/>
      </c>
      <c r="K476" s="85"/>
    </row>
    <row r="477" spans="1:11" x14ac:dyDescent="0.35">
      <c r="A477" s="85"/>
      <c r="B477" s="85"/>
      <c r="C477" s="85"/>
      <c r="D477" s="85"/>
      <c r="E477" s="85"/>
      <c r="F477" t="str">
        <f t="shared" si="28"/>
        <v/>
      </c>
      <c r="G477" s="86" t="str">
        <f t="shared" si="29"/>
        <v/>
      </c>
      <c r="H477" s="86" t="str">
        <f t="shared" si="30"/>
        <v/>
      </c>
      <c r="I477" s="87"/>
      <c r="J477" s="89" t="str">
        <f t="shared" si="31"/>
        <v/>
      </c>
      <c r="K477" s="85"/>
    </row>
    <row r="478" spans="1:11" x14ac:dyDescent="0.35">
      <c r="A478" s="85"/>
      <c r="B478" s="85"/>
      <c r="C478" s="85"/>
      <c r="D478" s="85"/>
      <c r="E478" s="85"/>
      <c r="F478" t="str">
        <f t="shared" si="28"/>
        <v/>
      </c>
      <c r="G478" s="86" t="str">
        <f t="shared" si="29"/>
        <v/>
      </c>
      <c r="H478" s="86" t="str">
        <f t="shared" si="30"/>
        <v/>
      </c>
      <c r="I478" s="87"/>
      <c r="J478" s="89" t="str">
        <f t="shared" si="31"/>
        <v/>
      </c>
      <c r="K478" s="85"/>
    </row>
    <row r="479" spans="1:11" x14ac:dyDescent="0.35">
      <c r="A479" s="85"/>
      <c r="B479" s="85"/>
      <c r="C479" s="85"/>
      <c r="D479" s="85"/>
      <c r="E479" s="85"/>
      <c r="F479" t="str">
        <f t="shared" si="28"/>
        <v/>
      </c>
      <c r="G479" s="86" t="str">
        <f t="shared" si="29"/>
        <v/>
      </c>
      <c r="H479" s="86" t="str">
        <f t="shared" si="30"/>
        <v/>
      </c>
      <c r="I479" s="87"/>
      <c r="J479" s="89" t="str">
        <f t="shared" si="31"/>
        <v/>
      </c>
      <c r="K479" s="85"/>
    </row>
    <row r="480" spans="1:11" x14ac:dyDescent="0.35">
      <c r="A480" s="85"/>
      <c r="B480" s="85"/>
      <c r="C480" s="85"/>
      <c r="D480" s="85"/>
      <c r="E480" s="85"/>
      <c r="F480" t="str">
        <f t="shared" si="28"/>
        <v/>
      </c>
      <c r="G480" s="86" t="str">
        <f t="shared" si="29"/>
        <v/>
      </c>
      <c r="H480" s="86" t="str">
        <f t="shared" si="30"/>
        <v/>
      </c>
      <c r="I480" s="87"/>
      <c r="J480" s="89" t="str">
        <f t="shared" si="31"/>
        <v/>
      </c>
      <c r="K480" s="85"/>
    </row>
    <row r="481" spans="1:11" x14ac:dyDescent="0.35">
      <c r="A481" s="85"/>
      <c r="B481" s="85"/>
      <c r="C481" s="85"/>
      <c r="D481" s="85"/>
      <c r="E481" s="85"/>
      <c r="F481" t="str">
        <f t="shared" si="28"/>
        <v/>
      </c>
      <c r="G481" s="86" t="str">
        <f t="shared" si="29"/>
        <v/>
      </c>
      <c r="H481" s="86" t="str">
        <f t="shared" si="30"/>
        <v/>
      </c>
      <c r="I481" s="87"/>
      <c r="J481" s="89" t="str">
        <f t="shared" si="31"/>
        <v/>
      </c>
      <c r="K481" s="85"/>
    </row>
    <row r="482" spans="1:11" x14ac:dyDescent="0.35">
      <c r="A482" s="85"/>
      <c r="B482" s="85"/>
      <c r="C482" s="85"/>
      <c r="D482" s="85"/>
      <c r="E482" s="85"/>
      <c r="F482" t="str">
        <f t="shared" si="28"/>
        <v/>
      </c>
      <c r="G482" s="86" t="str">
        <f t="shared" si="29"/>
        <v/>
      </c>
      <c r="H482" s="86" t="str">
        <f t="shared" si="30"/>
        <v/>
      </c>
      <c r="I482" s="87"/>
      <c r="J482" s="89" t="str">
        <f t="shared" si="31"/>
        <v/>
      </c>
      <c r="K482" s="85"/>
    </row>
    <row r="483" spans="1:11" x14ac:dyDescent="0.35">
      <c r="A483" s="85"/>
      <c r="B483" s="85"/>
      <c r="C483" s="85"/>
      <c r="D483" s="85"/>
      <c r="E483" s="85"/>
      <c r="F483" t="str">
        <f t="shared" si="28"/>
        <v/>
      </c>
      <c r="G483" s="86" t="str">
        <f t="shared" si="29"/>
        <v/>
      </c>
      <c r="H483" s="86" t="str">
        <f t="shared" si="30"/>
        <v/>
      </c>
      <c r="I483" s="87"/>
      <c r="J483" s="89" t="str">
        <f t="shared" si="31"/>
        <v/>
      </c>
      <c r="K483" s="85"/>
    </row>
    <row r="484" spans="1:11" x14ac:dyDescent="0.35">
      <c r="A484" s="85"/>
      <c r="B484" s="85"/>
      <c r="C484" s="85"/>
      <c r="D484" s="85"/>
      <c r="E484" s="85"/>
      <c r="F484" t="str">
        <f t="shared" si="28"/>
        <v/>
      </c>
      <c r="G484" s="86" t="str">
        <f t="shared" si="29"/>
        <v/>
      </c>
      <c r="H484" s="86" t="str">
        <f t="shared" si="30"/>
        <v/>
      </c>
      <c r="I484" s="87"/>
      <c r="J484" s="89" t="str">
        <f t="shared" si="31"/>
        <v/>
      </c>
      <c r="K484" s="85"/>
    </row>
    <row r="485" spans="1:11" x14ac:dyDescent="0.35">
      <c r="A485" s="85"/>
      <c r="B485" s="85"/>
      <c r="C485" s="85"/>
      <c r="D485" s="85"/>
      <c r="E485" s="85"/>
      <c r="F485" t="str">
        <f t="shared" si="28"/>
        <v/>
      </c>
      <c r="G485" s="86" t="str">
        <f t="shared" si="29"/>
        <v/>
      </c>
      <c r="H485" s="86" t="str">
        <f t="shared" si="30"/>
        <v/>
      </c>
      <c r="I485" s="87"/>
      <c r="J485" s="89" t="str">
        <f t="shared" si="31"/>
        <v/>
      </c>
      <c r="K485" s="85"/>
    </row>
    <row r="486" spans="1:11" x14ac:dyDescent="0.35">
      <c r="A486" s="85"/>
      <c r="B486" s="85"/>
      <c r="C486" s="85"/>
      <c r="D486" s="85"/>
      <c r="E486" s="85"/>
      <c r="F486" t="str">
        <f t="shared" si="28"/>
        <v/>
      </c>
      <c r="G486" s="86" t="str">
        <f t="shared" si="29"/>
        <v/>
      </c>
      <c r="H486" s="86" t="str">
        <f t="shared" si="30"/>
        <v/>
      </c>
      <c r="I486" s="87"/>
      <c r="J486" s="89" t="str">
        <f t="shared" si="31"/>
        <v/>
      </c>
      <c r="K486" s="85"/>
    </row>
    <row r="487" spans="1:11" x14ac:dyDescent="0.35">
      <c r="A487" s="85"/>
      <c r="B487" s="85"/>
      <c r="C487" s="85"/>
      <c r="D487" s="85"/>
      <c r="E487" s="85"/>
      <c r="F487" t="str">
        <f t="shared" si="28"/>
        <v/>
      </c>
      <c r="G487" s="86" t="str">
        <f t="shared" si="29"/>
        <v/>
      </c>
      <c r="H487" s="86" t="str">
        <f t="shared" si="30"/>
        <v/>
      </c>
      <c r="I487" s="87"/>
      <c r="J487" s="89" t="str">
        <f t="shared" si="31"/>
        <v/>
      </c>
      <c r="K487" s="85"/>
    </row>
    <row r="488" spans="1:11" x14ac:dyDescent="0.35">
      <c r="A488" s="85"/>
      <c r="B488" s="85"/>
      <c r="C488" s="85"/>
      <c r="D488" s="85"/>
      <c r="E488" s="85"/>
      <c r="F488" t="str">
        <f t="shared" si="28"/>
        <v/>
      </c>
      <c r="G488" s="86" t="str">
        <f t="shared" si="29"/>
        <v/>
      </c>
      <c r="H488" s="86" t="str">
        <f t="shared" si="30"/>
        <v/>
      </c>
      <c r="I488" s="87"/>
      <c r="J488" s="89" t="str">
        <f t="shared" si="31"/>
        <v/>
      </c>
      <c r="K488" s="85"/>
    </row>
    <row r="489" spans="1:11" x14ac:dyDescent="0.35">
      <c r="A489" s="85"/>
      <c r="B489" s="85"/>
      <c r="C489" s="85"/>
      <c r="D489" s="85"/>
      <c r="E489" s="85"/>
      <c r="F489" t="str">
        <f t="shared" si="28"/>
        <v/>
      </c>
      <c r="G489" s="86" t="str">
        <f t="shared" si="29"/>
        <v/>
      </c>
      <c r="H489" s="86" t="str">
        <f t="shared" si="30"/>
        <v/>
      </c>
      <c r="I489" s="87"/>
      <c r="J489" s="89" t="str">
        <f t="shared" si="31"/>
        <v/>
      </c>
      <c r="K489" s="85"/>
    </row>
    <row r="490" spans="1:11" x14ac:dyDescent="0.35">
      <c r="A490" s="85"/>
      <c r="B490" s="85"/>
      <c r="C490" s="85"/>
      <c r="D490" s="85"/>
      <c r="E490" s="85"/>
      <c r="F490" t="str">
        <f t="shared" si="28"/>
        <v/>
      </c>
      <c r="G490" s="86" t="str">
        <f t="shared" si="29"/>
        <v/>
      </c>
      <c r="H490" s="86" t="str">
        <f t="shared" si="30"/>
        <v/>
      </c>
      <c r="I490" s="87"/>
      <c r="J490" s="89" t="str">
        <f t="shared" si="31"/>
        <v/>
      </c>
      <c r="K490" s="85"/>
    </row>
    <row r="491" spans="1:11" x14ac:dyDescent="0.35">
      <c r="A491" s="85"/>
      <c r="B491" s="85"/>
      <c r="C491" s="85"/>
      <c r="D491" s="85"/>
      <c r="E491" s="85"/>
      <c r="F491" t="str">
        <f t="shared" ref="F491:F512" si="32">IF(OR(ISBLANK(D491),ISBLANK(E491)),IF(OR(C491="ALI",C491="AIE"),"B",IF(ISBLANK(C491),"","M")),IF(C491="EE",IF(E491&gt;=3,IF(D491&gt;=5,"A","M"),IF(E491=2,IF(D491&gt;=16,"A",IF(D491&lt;=4,"B","M")),IF(D491&lt;=15,"B","M"))),IF(OR(C491="SE",C491="CE"),IF(E491&gt;=4,IF(D491&gt;=6,"A","M"),IF(E491&gt;=2,IF(D491&gt;=20,"A",IF(D491&lt;=5,"B","M")),IF(D491&lt;=19,"B","M"))),IF(OR(C491="ALI",C491="AIE"),IF(E491&gt;=6,IF(D491&gt;=20,"A","M"),IF(E491&gt;=2,IF(D491&gt;=51,"A",IF(D491&lt;=19,"B","M")),IF(D491&lt;=50,"B","M")))))))</f>
        <v/>
      </c>
      <c r="G491" s="86" t="str">
        <f t="shared" ref="G491:G512" si="33">IF($F491="B","Baixa",IF($F491="M","Média",IF($F491="","","Alta")))</f>
        <v/>
      </c>
      <c r="H491" s="86" t="str">
        <f t="shared" ref="H491:H512" si="34">IF(ISBLANK(C491),"",IF(C491="ALI",IF(F491="B",7,IF(F491="M",10,15)),IF(C491="AIE",IF(F491="B",5,IF(F491="M",7,10)),IF(C491="SE",IF(F491="B",4,IF(F491="M",5,7)),IF(OR(C491="EE",C491="CE"),IF(F491="B",3,IF(F491="M",4,6)))))))</f>
        <v/>
      </c>
      <c r="I491" s="87"/>
      <c r="J491" s="89" t="str">
        <f t="shared" ref="J491:J512" si="35">IF(H491="","",H491*I491)</f>
        <v/>
      </c>
      <c r="K491" s="85"/>
    </row>
    <row r="492" spans="1:11" x14ac:dyDescent="0.35">
      <c r="A492" s="85"/>
      <c r="B492" s="85"/>
      <c r="C492" s="85"/>
      <c r="D492" s="85"/>
      <c r="E492" s="85"/>
      <c r="F492" t="str">
        <f t="shared" si="32"/>
        <v/>
      </c>
      <c r="G492" s="86" t="str">
        <f t="shared" si="33"/>
        <v/>
      </c>
      <c r="H492" s="86" t="str">
        <f t="shared" si="34"/>
        <v/>
      </c>
      <c r="I492" s="87"/>
      <c r="J492" s="89" t="str">
        <f t="shared" si="35"/>
        <v/>
      </c>
      <c r="K492" s="85"/>
    </row>
    <row r="493" spans="1:11" x14ac:dyDescent="0.35">
      <c r="A493" s="85"/>
      <c r="B493" s="85"/>
      <c r="C493" s="85"/>
      <c r="D493" s="85"/>
      <c r="E493" s="85"/>
      <c r="F493" t="str">
        <f t="shared" si="32"/>
        <v/>
      </c>
      <c r="G493" s="86" t="str">
        <f t="shared" si="33"/>
        <v/>
      </c>
      <c r="H493" s="86" t="str">
        <f t="shared" si="34"/>
        <v/>
      </c>
      <c r="I493" s="87"/>
      <c r="J493" s="89" t="str">
        <f t="shared" si="35"/>
        <v/>
      </c>
      <c r="K493" s="85"/>
    </row>
    <row r="494" spans="1:11" x14ac:dyDescent="0.35">
      <c r="A494" s="85"/>
      <c r="B494" s="85"/>
      <c r="C494" s="85"/>
      <c r="D494" s="85"/>
      <c r="E494" s="85"/>
      <c r="F494" t="str">
        <f t="shared" si="32"/>
        <v/>
      </c>
      <c r="G494" s="86" t="str">
        <f t="shared" si="33"/>
        <v/>
      </c>
      <c r="H494" s="86" t="str">
        <f t="shared" si="34"/>
        <v/>
      </c>
      <c r="I494" s="87"/>
      <c r="J494" s="89" t="str">
        <f t="shared" si="35"/>
        <v/>
      </c>
      <c r="K494" s="85"/>
    </row>
    <row r="495" spans="1:11" x14ac:dyDescent="0.35">
      <c r="A495" s="85"/>
      <c r="B495" s="85"/>
      <c r="C495" s="85"/>
      <c r="D495" s="85"/>
      <c r="E495" s="85"/>
      <c r="F495" t="str">
        <f t="shared" si="32"/>
        <v/>
      </c>
      <c r="G495" s="86" t="str">
        <f t="shared" si="33"/>
        <v/>
      </c>
      <c r="H495" s="86" t="str">
        <f t="shared" si="34"/>
        <v/>
      </c>
      <c r="I495" s="87"/>
      <c r="J495" s="89" t="str">
        <f t="shared" si="35"/>
        <v/>
      </c>
      <c r="K495" s="85"/>
    </row>
    <row r="496" spans="1:11" x14ac:dyDescent="0.35">
      <c r="A496" s="85"/>
      <c r="B496" s="85"/>
      <c r="C496" s="85"/>
      <c r="D496" s="85"/>
      <c r="E496" s="85"/>
      <c r="F496" t="str">
        <f t="shared" si="32"/>
        <v/>
      </c>
      <c r="G496" s="86" t="str">
        <f t="shared" si="33"/>
        <v/>
      </c>
      <c r="H496" s="86" t="str">
        <f t="shared" si="34"/>
        <v/>
      </c>
      <c r="I496" s="87"/>
      <c r="J496" s="89" t="str">
        <f t="shared" si="35"/>
        <v/>
      </c>
      <c r="K496" s="85"/>
    </row>
    <row r="497" spans="1:11" x14ac:dyDescent="0.35">
      <c r="A497" s="85"/>
      <c r="B497" s="85"/>
      <c r="C497" s="85"/>
      <c r="D497" s="85"/>
      <c r="E497" s="85"/>
      <c r="F497" t="str">
        <f t="shared" si="32"/>
        <v/>
      </c>
      <c r="G497" s="86" t="str">
        <f t="shared" si="33"/>
        <v/>
      </c>
      <c r="H497" s="86" t="str">
        <f t="shared" si="34"/>
        <v/>
      </c>
      <c r="I497" s="87"/>
      <c r="J497" s="89" t="str">
        <f t="shared" si="35"/>
        <v/>
      </c>
      <c r="K497" s="85"/>
    </row>
    <row r="498" spans="1:11" x14ac:dyDescent="0.35">
      <c r="A498" s="85"/>
      <c r="B498" s="85"/>
      <c r="C498" s="85"/>
      <c r="D498" s="85"/>
      <c r="E498" s="85"/>
      <c r="F498" t="str">
        <f t="shared" si="32"/>
        <v/>
      </c>
      <c r="G498" s="86" t="str">
        <f t="shared" si="33"/>
        <v/>
      </c>
      <c r="H498" s="86" t="str">
        <f t="shared" si="34"/>
        <v/>
      </c>
      <c r="I498" s="87"/>
      <c r="J498" s="89" t="str">
        <f t="shared" si="35"/>
        <v/>
      </c>
      <c r="K498" s="85"/>
    </row>
    <row r="499" spans="1:11" x14ac:dyDescent="0.35">
      <c r="A499" s="85"/>
      <c r="B499" s="85"/>
      <c r="C499" s="85"/>
      <c r="D499" s="85"/>
      <c r="E499" s="85"/>
      <c r="F499" t="str">
        <f t="shared" si="32"/>
        <v/>
      </c>
      <c r="G499" s="86" t="str">
        <f t="shared" si="33"/>
        <v/>
      </c>
      <c r="H499" s="86" t="str">
        <f t="shared" si="34"/>
        <v/>
      </c>
      <c r="I499" s="87"/>
      <c r="J499" s="89" t="str">
        <f t="shared" si="35"/>
        <v/>
      </c>
      <c r="K499" s="85"/>
    </row>
    <row r="500" spans="1:11" x14ac:dyDescent="0.35">
      <c r="A500" s="85"/>
      <c r="B500" s="85"/>
      <c r="C500" s="85"/>
      <c r="D500" s="85"/>
      <c r="E500" s="85"/>
      <c r="F500" t="str">
        <f t="shared" si="32"/>
        <v/>
      </c>
      <c r="G500" s="86" t="str">
        <f t="shared" si="33"/>
        <v/>
      </c>
      <c r="H500" s="86" t="str">
        <f t="shared" si="34"/>
        <v/>
      </c>
      <c r="I500" s="87"/>
      <c r="J500" s="89" t="str">
        <f t="shared" si="35"/>
        <v/>
      </c>
      <c r="K500" s="85"/>
    </row>
    <row r="501" spans="1:11" x14ac:dyDescent="0.35">
      <c r="A501" s="85"/>
      <c r="B501" s="85"/>
      <c r="C501" s="85"/>
      <c r="D501" s="85"/>
      <c r="E501" s="85"/>
      <c r="F501" t="str">
        <f t="shared" si="32"/>
        <v/>
      </c>
      <c r="G501" s="86" t="str">
        <f t="shared" si="33"/>
        <v/>
      </c>
      <c r="H501" s="86" t="str">
        <f t="shared" si="34"/>
        <v/>
      </c>
      <c r="I501" s="87"/>
      <c r="J501" s="89" t="str">
        <f t="shared" si="35"/>
        <v/>
      </c>
      <c r="K501" s="85"/>
    </row>
    <row r="502" spans="1:11" x14ac:dyDescent="0.35">
      <c r="A502" s="85"/>
      <c r="B502" s="85"/>
      <c r="C502" s="85"/>
      <c r="D502" s="85"/>
      <c r="E502" s="85"/>
      <c r="F502" t="str">
        <f t="shared" si="32"/>
        <v/>
      </c>
      <c r="G502" s="86" t="str">
        <f t="shared" si="33"/>
        <v/>
      </c>
      <c r="H502" s="86" t="str">
        <f t="shared" si="34"/>
        <v/>
      </c>
      <c r="I502" s="87"/>
      <c r="J502" s="89" t="str">
        <f t="shared" si="35"/>
        <v/>
      </c>
      <c r="K502" s="85"/>
    </row>
    <row r="503" spans="1:11" x14ac:dyDescent="0.35">
      <c r="A503" s="85"/>
      <c r="B503" s="85"/>
      <c r="C503" s="85"/>
      <c r="D503" s="85"/>
      <c r="E503" s="85"/>
      <c r="F503" t="str">
        <f t="shared" si="32"/>
        <v/>
      </c>
      <c r="G503" s="86" t="str">
        <f t="shared" si="33"/>
        <v/>
      </c>
      <c r="H503" s="86" t="str">
        <f t="shared" si="34"/>
        <v/>
      </c>
      <c r="I503" s="87"/>
      <c r="J503" s="89" t="str">
        <f t="shared" si="35"/>
        <v/>
      </c>
      <c r="K503" s="85"/>
    </row>
    <row r="504" spans="1:11" x14ac:dyDescent="0.35">
      <c r="A504" s="85"/>
      <c r="B504" s="85"/>
      <c r="C504" s="85"/>
      <c r="D504" s="85"/>
      <c r="E504" s="85"/>
      <c r="F504" t="str">
        <f t="shared" si="32"/>
        <v/>
      </c>
      <c r="G504" s="86" t="str">
        <f t="shared" si="33"/>
        <v/>
      </c>
      <c r="H504" s="86" t="str">
        <f t="shared" si="34"/>
        <v/>
      </c>
      <c r="I504" s="87"/>
      <c r="J504" s="89" t="str">
        <f t="shared" si="35"/>
        <v/>
      </c>
      <c r="K504" s="85"/>
    </row>
    <row r="505" spans="1:11" x14ac:dyDescent="0.35">
      <c r="A505" s="85"/>
      <c r="B505" s="85"/>
      <c r="C505" s="85"/>
      <c r="D505" s="85"/>
      <c r="E505" s="85"/>
      <c r="F505" t="str">
        <f t="shared" si="32"/>
        <v/>
      </c>
      <c r="G505" s="86" t="str">
        <f t="shared" si="33"/>
        <v/>
      </c>
      <c r="H505" s="86" t="str">
        <f t="shared" si="34"/>
        <v/>
      </c>
      <c r="I505" s="87"/>
      <c r="J505" s="89" t="str">
        <f t="shared" si="35"/>
        <v/>
      </c>
      <c r="K505" s="85"/>
    </row>
    <row r="506" spans="1:11" x14ac:dyDescent="0.35">
      <c r="A506" s="85"/>
      <c r="B506" s="85"/>
      <c r="C506" s="85"/>
      <c r="D506" s="85"/>
      <c r="E506" s="85"/>
      <c r="F506" t="str">
        <f t="shared" si="32"/>
        <v/>
      </c>
      <c r="G506" s="86" t="str">
        <f t="shared" si="33"/>
        <v/>
      </c>
      <c r="H506" s="86" t="str">
        <f t="shared" si="34"/>
        <v/>
      </c>
      <c r="I506" s="87"/>
      <c r="J506" s="89" t="str">
        <f t="shared" si="35"/>
        <v/>
      </c>
      <c r="K506" s="85"/>
    </row>
    <row r="507" spans="1:11" x14ac:dyDescent="0.35">
      <c r="A507" s="85"/>
      <c r="B507" s="85"/>
      <c r="C507" s="85"/>
      <c r="D507" s="85"/>
      <c r="E507" s="85"/>
      <c r="F507" t="str">
        <f t="shared" si="32"/>
        <v/>
      </c>
      <c r="G507" s="86" t="str">
        <f t="shared" si="33"/>
        <v/>
      </c>
      <c r="H507" s="86" t="str">
        <f t="shared" si="34"/>
        <v/>
      </c>
      <c r="I507" s="87"/>
      <c r="J507" s="89" t="str">
        <f t="shared" si="35"/>
        <v/>
      </c>
      <c r="K507" s="85"/>
    </row>
    <row r="508" spans="1:11" x14ac:dyDescent="0.35">
      <c r="A508" s="85"/>
      <c r="B508" s="85"/>
      <c r="C508" s="85"/>
      <c r="D508" s="85"/>
      <c r="E508" s="85"/>
      <c r="F508" t="str">
        <f t="shared" si="32"/>
        <v/>
      </c>
      <c r="G508" s="86" t="str">
        <f t="shared" si="33"/>
        <v/>
      </c>
      <c r="H508" s="86" t="str">
        <f t="shared" si="34"/>
        <v/>
      </c>
      <c r="I508" s="87"/>
      <c r="J508" s="89" t="str">
        <f t="shared" si="35"/>
        <v/>
      </c>
      <c r="K508" s="85"/>
    </row>
    <row r="509" spans="1:11" x14ac:dyDescent="0.35">
      <c r="A509" s="85"/>
      <c r="B509" s="85"/>
      <c r="C509" s="85"/>
      <c r="D509" s="85"/>
      <c r="E509" s="85"/>
      <c r="F509" t="str">
        <f t="shared" si="32"/>
        <v/>
      </c>
      <c r="G509" s="86" t="str">
        <f t="shared" si="33"/>
        <v/>
      </c>
      <c r="H509" s="86" t="str">
        <f t="shared" si="34"/>
        <v/>
      </c>
      <c r="I509" s="87"/>
      <c r="J509" s="89" t="str">
        <f t="shared" si="35"/>
        <v/>
      </c>
      <c r="K509" s="85"/>
    </row>
    <row r="510" spans="1:11" x14ac:dyDescent="0.35">
      <c r="A510" s="85"/>
      <c r="B510" s="85"/>
      <c r="C510" s="85"/>
      <c r="D510" s="85"/>
      <c r="E510" s="85"/>
      <c r="F510" t="str">
        <f t="shared" si="32"/>
        <v/>
      </c>
      <c r="G510" s="86" t="str">
        <f t="shared" si="33"/>
        <v/>
      </c>
      <c r="H510" s="86" t="str">
        <f t="shared" si="34"/>
        <v/>
      </c>
      <c r="I510" s="87"/>
      <c r="J510" s="89" t="str">
        <f t="shared" si="35"/>
        <v/>
      </c>
      <c r="K510" s="85"/>
    </row>
    <row r="511" spans="1:11" x14ac:dyDescent="0.35">
      <c r="A511" s="85"/>
      <c r="B511" s="85"/>
      <c r="C511" s="85"/>
      <c r="D511" s="85"/>
      <c r="E511" s="85"/>
      <c r="F511" t="str">
        <f t="shared" si="32"/>
        <v/>
      </c>
      <c r="G511" s="86" t="str">
        <f t="shared" si="33"/>
        <v/>
      </c>
      <c r="H511" s="86" t="str">
        <f t="shared" si="34"/>
        <v/>
      </c>
      <c r="I511" s="87"/>
      <c r="J511" s="89" t="str">
        <f t="shared" si="35"/>
        <v/>
      </c>
      <c r="K511" s="85"/>
    </row>
    <row r="512" spans="1:11" x14ac:dyDescent="0.35">
      <c r="A512" s="85"/>
      <c r="B512" s="85"/>
      <c r="C512" s="85"/>
      <c r="D512" s="85"/>
      <c r="E512" s="85"/>
      <c r="F512" t="str">
        <f t="shared" si="32"/>
        <v/>
      </c>
      <c r="G512" s="86" t="str">
        <f t="shared" si="33"/>
        <v/>
      </c>
      <c r="H512" s="86" t="str">
        <f t="shared" si="34"/>
        <v/>
      </c>
      <c r="I512" s="87"/>
      <c r="J512" s="89" t="str">
        <f t="shared" si="35"/>
        <v/>
      </c>
      <c r="K512" s="85"/>
    </row>
    <row r="513" spans="2:11" x14ac:dyDescent="0.35">
      <c r="B513" s="85"/>
      <c r="C513" s="85"/>
      <c r="D513" s="85"/>
      <c r="E513" s="85"/>
      <c r="G513" s="86"/>
      <c r="H513" s="86"/>
      <c r="I513" s="87"/>
      <c r="J513" s="89"/>
      <c r="K513" s="85"/>
    </row>
    <row r="514" spans="2:11" x14ac:dyDescent="0.35">
      <c r="B514" s="85"/>
      <c r="C514" s="85"/>
      <c r="D514" s="85"/>
      <c r="E514" s="85"/>
      <c r="G514" s="86"/>
      <c r="H514" s="86"/>
      <c r="I514" s="87"/>
      <c r="J514" s="89"/>
      <c r="K514" s="85"/>
    </row>
    <row r="515" spans="2:11" x14ac:dyDescent="0.35">
      <c r="B515" s="85"/>
      <c r="C515" s="85"/>
      <c r="D515" s="85"/>
      <c r="E515" s="85"/>
      <c r="G515" s="86"/>
      <c r="H515" s="86"/>
      <c r="I515" s="87"/>
      <c r="J515" s="89"/>
      <c r="K515" s="85"/>
    </row>
    <row r="516" spans="2:11" x14ac:dyDescent="0.35">
      <c r="B516" s="85"/>
      <c r="C516" s="85"/>
      <c r="D516" s="85"/>
      <c r="E516" s="85"/>
      <c r="G516" s="86"/>
      <c r="H516" s="86"/>
      <c r="I516" s="87"/>
      <c r="J516" s="89"/>
      <c r="K516" s="85"/>
    </row>
    <row r="517" spans="2:11" x14ac:dyDescent="0.35">
      <c r="B517" s="85"/>
      <c r="C517" s="85"/>
      <c r="D517" s="85"/>
      <c r="E517" s="85"/>
      <c r="G517" s="86"/>
      <c r="H517" s="86"/>
      <c r="I517" s="87"/>
      <c r="J517" s="89"/>
      <c r="K517" s="85"/>
    </row>
    <row r="518" spans="2:11" x14ac:dyDescent="0.35">
      <c r="B518" s="85"/>
      <c r="C518" s="85"/>
      <c r="D518" s="85"/>
      <c r="E518" s="85"/>
      <c r="G518" s="86"/>
      <c r="H518" s="86"/>
      <c r="I518" s="87"/>
      <c r="J518" s="89"/>
      <c r="K518" s="85"/>
    </row>
  </sheetData>
  <sheetProtection password="818F" sheet="1"/>
  <mergeCells count="4">
    <mergeCell ref="A4:F4"/>
    <mergeCell ref="G4:M4"/>
    <mergeCell ref="E5:F5"/>
    <mergeCell ref="G5:M5"/>
  </mergeCells>
  <dataValidations count="7">
    <dataValidation type="list" allowBlank="1" showErrorMessage="1" sqref="I7:I42" xr:uid="{00000000-0002-0000-0F00-000000000000}">
      <formula1>fatorajustedocumentação</formula1>
      <formula2>0</formula2>
    </dataValidation>
    <dataValidation type="textLength" allowBlank="1" showInputMessage="1" showErrorMessage="1" errorTitle="Descrição inválida" error="Informe entre 1 a 128 caracteres." promptTitle="Item identificado e contado" prompt="Descreva como Grupo de Dados, a entidade do dominio de negócio em sistematização ou interligado._x000a_Descreva como Processo Elementar, a operação básica (Incluir, Alterar, Excluir, Consultar, Listar....) a ser executada pelo sistema ou usuário._x000a_" sqref="A7:A512" xr:uid="{00000000-0002-0000-0F00-000001000000}">
      <formula1>1</formula1>
      <formula2>128</formula2>
    </dataValidation>
    <dataValidation type="list" allowBlank="1" showInputMessage="1" showErrorMessage="1" errorTitle="Seleção inválida" error="Selecione item da lista." promptTitle="Tipo de Documentação" prompt="Informe o tipo conforme descrito no Roteiro SISP 2.2 e/ou Roteiro de Métricas para Aquisição Ágil da Iplanrio." sqref="B7:B512" xr:uid="{00000000-0002-0000-0F00-000002000000}">
      <formula1>tipoatividadedocumentação</formula1>
      <formula2>0</formula2>
    </dataValidation>
    <dataValidation type="list" allowBlank="1" showInputMessage="1" showErrorMessage="1" errorTitle="Tipo Inválido" error="Caso seja Necessário informar Não se Aplica procure a Iplanrio/DSI." promptTitle="Grupo Dados / Processo Elementar" prompt="Grupo de Dados ou informações de controle (ALI, AIE) ou Processo elementar (EE, CE, SE) conforme definido no MAnual CPM 4.3.1 ou superior do IFPUG." sqref="C7:C512" xr:uid="{00000000-0002-0000-0F00-000003000000}">
      <formula1>tipofuncao</formula1>
      <formula2>0</formula2>
    </dataValidation>
    <dataValidation type="whole" allowBlank="1" showInputMessage="1" showErrorMessage="1" errorTitle="Número Inválido" error="Número entre 1 e 256." promptTitle="Dados Elementares Referenciados" prompt="Informe número máximo 256. No campo de Comentário, informe número sequencial e a descrição clara de todos os atributos das entidades que estão sendo processados. Quando for EE, CE, SE inclua mais um item para a mensagem e outro para ação." sqref="D7:D512" xr:uid="{00000000-0002-0000-0F00-000004000000}">
      <formula1>1</formula1>
      <formula2>256</formula2>
    </dataValidation>
    <dataValidation type="whole" allowBlank="1" showInputMessage="1" showErrorMessage="1" promptTitle="Arquivos e Registros Lógicos" prompt="Informe Total de Arquivos Lógicos ou Tipos de Registros Lógicos Referenciados, conforme o Tipo (ALI, AIE, EE, SE, CE). No campo de Comentário, informe número sequencial para cada descrição única e clara de Arquivo ou Registro referenciado. " sqref="E129:E512" xr:uid="{00000000-0002-0000-0F00-000005000000}">
      <formula1>1</formula1>
      <formula2>48</formula2>
    </dataValidation>
    <dataValidation type="custom" allowBlank="1" showInputMessage="1" showErrorMessage="1" errorTitle="ARs/RLs Referenciados inválidos" error="ALI, AIE ou CE maior que 0._x000a_EE ou SE igual ou maior que 0." promptTitle="Arquivos e Registros Lógicos" prompt="Informe os Arquivos Lógicos e Tipos de Registros Lógicos Referenciados conforme tipo (ALI/AIE/EE/CE/SE). No Comentário informe número sequencial e descrição clara e única do Arquivo ou Registro Referenciado. _x000a_ALI,AIE e CE maior que 0._x000a_EE ou SE 0 ou maior." sqref="E7:E128" xr:uid="{00000000-0002-0000-0F00-000006000000}">
      <formula1>(OR(C7="",(AND(OR(C7="ALI",C7="AIE",C7="CE"),E7&gt;0)),(AND(OR(C7="EE",C7="SE"),E7&gt;=0))))</formula1>
      <formula2>0</formula2>
    </dataValidation>
  </dataValidations>
  <pageMargins left="0.51180555555555496" right="0.51180555555555496" top="0.78749999999999998" bottom="0.78749999999999998" header="0.51180555555555496" footer="0.51180555555555496"/>
  <pageSetup paperSize="9" firstPageNumber="0" orientation="portrait" horizontalDpi="300" verticalDpi="300"/>
  <drawing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13"/>
  <sheetViews>
    <sheetView zoomScaleNormal="100" workbookViewId="0">
      <selection activeCell="B2" sqref="B2"/>
    </sheetView>
  </sheetViews>
  <sheetFormatPr defaultColWidth="8.7265625" defaultRowHeight="14.5" x14ac:dyDescent="0.35"/>
  <cols>
    <col min="1" max="1" width="12.1796875" customWidth="1"/>
    <col min="2" max="2" width="79.54296875" customWidth="1"/>
    <col min="3" max="3" width="12.26953125" style="110" customWidth="1"/>
    <col min="4" max="4" width="11.1796875" customWidth="1"/>
  </cols>
  <sheetData>
    <row r="1" spans="1:14" x14ac:dyDescent="0.35">
      <c r="L1" s="68"/>
      <c r="M1" s="69"/>
    </row>
    <row r="2" spans="1:14" ht="15" x14ac:dyDescent="0.4">
      <c r="B2" t="str">
        <f>"Identificação de Contagens Aquisição Ágil "&amp;Sumário!A9</f>
        <v>Identificação de Contagens Aquisição Ágil Versão 18/06/2021</v>
      </c>
      <c r="C2" s="70"/>
      <c r="L2" s="68"/>
      <c r="M2" s="69"/>
    </row>
    <row r="3" spans="1:14" ht="20.25" customHeight="1" x14ac:dyDescent="0.35">
      <c r="L3" s="68"/>
      <c r="M3" s="69"/>
    </row>
    <row r="4" spans="1:14" s="1" customFormat="1" ht="12" customHeight="1" x14ac:dyDescent="0.35">
      <c r="A4" s="198" t="str">
        <f>Sumário!A5&amp;" : "&amp;Sumário!F5</f>
        <v xml:space="preserve">Projeto : </v>
      </c>
      <c r="B4" s="198"/>
      <c r="C4" s="198"/>
      <c r="D4" s="198"/>
      <c r="E4" s="198"/>
      <c r="F4" s="198"/>
      <c r="G4" s="202" t="str">
        <f>Sumário!A6&amp;" : "&amp;Sumário!F6</f>
        <v xml:space="preserve">Responsável Medição : </v>
      </c>
      <c r="H4" s="202"/>
      <c r="I4" s="202"/>
      <c r="J4" s="202"/>
      <c r="K4" s="202"/>
      <c r="L4" s="202"/>
      <c r="M4" s="202"/>
      <c r="N4" s="73"/>
    </row>
    <row r="5" spans="1:14" s="19" customFormat="1" ht="12" customHeight="1" x14ac:dyDescent="0.35">
      <c r="A5" s="221" t="str">
        <f>Sumário!A4&amp;" : "&amp;Sumário!F4</f>
        <v xml:space="preserve">Empresa : </v>
      </c>
      <c r="B5" s="221"/>
      <c r="C5" s="221"/>
      <c r="D5" s="75" t="s">
        <v>20</v>
      </c>
      <c r="E5" s="222">
        <v>43482</v>
      </c>
      <c r="F5" s="222"/>
      <c r="G5" s="211" t="s">
        <v>53</v>
      </c>
      <c r="H5" s="211"/>
      <c r="I5" s="211"/>
      <c r="J5" s="211"/>
      <c r="K5" s="211"/>
      <c r="L5" s="211"/>
      <c r="M5" s="211"/>
      <c r="N5" s="76"/>
    </row>
    <row r="7" spans="1:14" x14ac:dyDescent="0.35">
      <c r="B7" s="141" t="str">
        <f>Tabelas!H4</f>
        <v>Tipo de Atividade de Documentação</v>
      </c>
      <c r="C7" s="142" t="s">
        <v>84</v>
      </c>
    </row>
    <row r="9" spans="1:14" x14ac:dyDescent="0.35">
      <c r="B9" s="143" t="str">
        <f>Tabelas!H5</f>
        <v>Sem Engenharia Reversa
 Roteiro Iplanrio tópico 3.7</v>
      </c>
      <c r="C9" s="117">
        <f>SUMIF(Doc!$B$7:$B$512,Tabelas!H5,Doc!$J$7:$J$512)</f>
        <v>0</v>
      </c>
    </row>
    <row r="11" spans="1:14" x14ac:dyDescent="0.35">
      <c r="B11" s="143" t="str">
        <f>Tabelas!H6</f>
        <v>Com Engenharia Reversa e/ou 
que gere Requisitos Funcionais
 Roteiro Iplanrio tópico 3.7</v>
      </c>
      <c r="C11" s="117">
        <f>SUMIF(Doc!$B$7:$B$512,Tabelas!H6,Doc!$J$7:$J$512)</f>
        <v>0</v>
      </c>
    </row>
    <row r="13" spans="1:14" x14ac:dyDescent="0.35">
      <c r="B13" s="144" t="s">
        <v>85</v>
      </c>
      <c r="C13" s="145">
        <f>SUM(C9:C11)</f>
        <v>0</v>
      </c>
    </row>
  </sheetData>
  <sheetProtection password="818F" sheet="1"/>
  <mergeCells count="5">
    <mergeCell ref="A4:F4"/>
    <mergeCell ref="G4:M4"/>
    <mergeCell ref="A5:C5"/>
    <mergeCell ref="E5:F5"/>
    <mergeCell ref="G5:M5"/>
  </mergeCells>
  <pageMargins left="0.51180555555555496" right="0.51180555555555496" top="0.78749999999999998" bottom="0.78749999999999998" header="0.51180555555555496" footer="0.51180555555555496"/>
  <pageSetup paperSize="9" firstPageNumber="0"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38"/>
  <sheetViews>
    <sheetView topLeftCell="A18" zoomScaleNormal="100" workbookViewId="0">
      <selection activeCell="C28" sqref="C28"/>
    </sheetView>
  </sheetViews>
  <sheetFormatPr defaultColWidth="8.7265625" defaultRowHeight="14.5" x14ac:dyDescent="0.35"/>
  <cols>
    <col min="2" max="2" width="26.453125" customWidth="1"/>
    <col min="3" max="3" width="13" customWidth="1"/>
    <col min="4" max="4" width="8.453125" customWidth="1"/>
    <col min="5" max="5" width="12" style="146" customWidth="1"/>
    <col min="6" max="6" width="30.26953125" customWidth="1"/>
    <col min="7" max="7" width="32.81640625" customWidth="1"/>
    <col min="8" max="8" width="54.7265625" customWidth="1"/>
    <col min="9" max="9" width="14.26953125" style="146" customWidth="1"/>
    <col min="10" max="10" width="13.7265625" customWidth="1"/>
  </cols>
  <sheetData>
    <row r="1" spans="2:14" ht="15" x14ac:dyDescent="0.4">
      <c r="C1" s="70"/>
      <c r="M1" s="68"/>
      <c r="N1" s="69"/>
    </row>
    <row r="2" spans="2:14" x14ac:dyDescent="0.35">
      <c r="C2" s="101" t="str">
        <f>"Identificação de Contagens Aquisição Ágil "&amp;Sumário!A9</f>
        <v>Identificação de Contagens Aquisição Ágil Versão 18/06/2021</v>
      </c>
    </row>
    <row r="3" spans="2:14" ht="42.75" customHeight="1" x14ac:dyDescent="0.35"/>
    <row r="4" spans="2:14" ht="29" x14ac:dyDescent="0.35">
      <c r="B4" s="147" t="s">
        <v>6</v>
      </c>
      <c r="C4" s="148" t="s">
        <v>57</v>
      </c>
      <c r="D4" s="149" t="s">
        <v>93</v>
      </c>
      <c r="E4" s="150" t="s">
        <v>94</v>
      </c>
      <c r="F4" s="151" t="s">
        <v>95</v>
      </c>
      <c r="G4" s="152" t="s">
        <v>96</v>
      </c>
      <c r="H4" s="153" t="s">
        <v>97</v>
      </c>
      <c r="I4" s="154" t="s">
        <v>98</v>
      </c>
      <c r="J4" s="155" t="s">
        <v>49</v>
      </c>
      <c r="K4" s="156" t="s">
        <v>99</v>
      </c>
    </row>
    <row r="5" spans="2:14" ht="29" x14ac:dyDescent="0.35">
      <c r="B5" t="s">
        <v>7</v>
      </c>
      <c r="C5" t="s">
        <v>67</v>
      </c>
      <c r="D5" t="s">
        <v>42</v>
      </c>
      <c r="E5" s="146">
        <v>1</v>
      </c>
      <c r="F5" t="s">
        <v>100</v>
      </c>
      <c r="G5" s="140" t="s">
        <v>101</v>
      </c>
      <c r="H5" s="140" t="s">
        <v>102</v>
      </c>
      <c r="I5" s="146">
        <v>0.06</v>
      </c>
      <c r="J5" s="140" t="s">
        <v>50</v>
      </c>
      <c r="K5" s="146">
        <v>0.35</v>
      </c>
      <c r="L5" s="146"/>
    </row>
    <row r="6" spans="2:14" ht="43.5" x14ac:dyDescent="0.35">
      <c r="B6" t="s">
        <v>69</v>
      </c>
      <c r="C6" t="s">
        <v>70</v>
      </c>
      <c r="D6" t="s">
        <v>45</v>
      </c>
      <c r="F6" t="s">
        <v>103</v>
      </c>
      <c r="G6" s="157" t="s">
        <v>104</v>
      </c>
      <c r="H6" s="140" t="s">
        <v>105</v>
      </c>
      <c r="J6" t="s">
        <v>76</v>
      </c>
      <c r="K6" s="146">
        <v>0.65</v>
      </c>
    </row>
    <row r="7" spans="2:14" ht="29" x14ac:dyDescent="0.35">
      <c r="B7" t="s">
        <v>48</v>
      </c>
      <c r="C7" t="s">
        <v>71</v>
      </c>
      <c r="D7" t="s">
        <v>44</v>
      </c>
      <c r="E7" s="146">
        <v>0.5</v>
      </c>
      <c r="F7" s="140" t="s">
        <v>106</v>
      </c>
      <c r="G7" s="140" t="s">
        <v>107</v>
      </c>
      <c r="I7" s="146">
        <v>0.08</v>
      </c>
      <c r="J7" t="s">
        <v>108</v>
      </c>
      <c r="K7" s="146">
        <v>1</v>
      </c>
    </row>
    <row r="8" spans="2:14" ht="43.5" x14ac:dyDescent="0.35">
      <c r="B8" t="s">
        <v>68</v>
      </c>
      <c r="C8" t="s">
        <v>109</v>
      </c>
      <c r="D8" t="s">
        <v>30</v>
      </c>
      <c r="E8" s="146">
        <v>0.75</v>
      </c>
      <c r="F8" s="140" t="s">
        <v>110</v>
      </c>
      <c r="G8" s="140"/>
      <c r="I8" s="146">
        <v>0.1</v>
      </c>
    </row>
    <row r="9" spans="2:14" ht="29" x14ac:dyDescent="0.35">
      <c r="D9" t="s">
        <v>32</v>
      </c>
      <c r="E9" s="146">
        <v>0.3</v>
      </c>
      <c r="F9" s="140" t="s">
        <v>111</v>
      </c>
      <c r="G9" s="140"/>
      <c r="I9" s="146">
        <v>0.14000000000000001</v>
      </c>
    </row>
    <row r="10" spans="2:14" ht="29" x14ac:dyDescent="0.35">
      <c r="D10" t="s">
        <v>112</v>
      </c>
      <c r="E10" s="146">
        <v>0.6</v>
      </c>
      <c r="F10" s="140" t="s">
        <v>113</v>
      </c>
      <c r="G10" s="140"/>
      <c r="I10" s="146">
        <v>0.16</v>
      </c>
    </row>
    <row r="11" spans="2:14" ht="30" customHeight="1" x14ac:dyDescent="0.35">
      <c r="E11" s="146">
        <v>0.2</v>
      </c>
      <c r="F11" s="140" t="s">
        <v>114</v>
      </c>
      <c r="G11" s="140"/>
      <c r="I11" s="146">
        <v>0.18</v>
      </c>
    </row>
    <row r="12" spans="2:14" x14ac:dyDescent="0.35">
      <c r="E12" s="146">
        <v>0.15</v>
      </c>
      <c r="I12" s="146">
        <v>0.2</v>
      </c>
    </row>
    <row r="13" spans="2:14" x14ac:dyDescent="0.35">
      <c r="E13" s="146">
        <v>0.9</v>
      </c>
      <c r="I13" s="146">
        <v>0.22</v>
      </c>
    </row>
    <row r="14" spans="2:14" x14ac:dyDescent="0.35">
      <c r="E14" s="146">
        <v>0.1</v>
      </c>
      <c r="I14" s="146">
        <v>0.24</v>
      </c>
    </row>
    <row r="15" spans="2:14" x14ac:dyDescent="0.35">
      <c r="I15" s="146">
        <v>0.26</v>
      </c>
    </row>
    <row r="16" spans="2:14" x14ac:dyDescent="0.35">
      <c r="I16" s="146">
        <v>0.32</v>
      </c>
    </row>
    <row r="17" spans="1:9" x14ac:dyDescent="0.35">
      <c r="I17" s="146">
        <v>0.36</v>
      </c>
    </row>
    <row r="18" spans="1:9" x14ac:dyDescent="0.35">
      <c r="I18" s="146">
        <v>0.46</v>
      </c>
    </row>
    <row r="22" spans="1:9" x14ac:dyDescent="0.35">
      <c r="A22" s="101" t="s">
        <v>115</v>
      </c>
    </row>
    <row r="23" spans="1:9" x14ac:dyDescent="0.35">
      <c r="A23" s="101"/>
      <c r="B23" t="s">
        <v>116</v>
      </c>
      <c r="C23" t="s">
        <v>117</v>
      </c>
    </row>
    <row r="24" spans="1:9" x14ac:dyDescent="0.35">
      <c r="A24" s="101"/>
      <c r="C24" t="s">
        <v>118</v>
      </c>
    </row>
    <row r="25" spans="1:9" x14ac:dyDescent="0.35">
      <c r="A25" s="101"/>
      <c r="C25" t="s">
        <v>119</v>
      </c>
    </row>
    <row r="26" spans="1:9" x14ac:dyDescent="0.35">
      <c r="A26" s="101"/>
      <c r="C26" t="s">
        <v>120</v>
      </c>
    </row>
    <row r="27" spans="1:9" x14ac:dyDescent="0.35">
      <c r="A27" s="101"/>
      <c r="C27" t="s">
        <v>121</v>
      </c>
    </row>
    <row r="28" spans="1:9" x14ac:dyDescent="0.35">
      <c r="A28" s="101"/>
      <c r="C28" t="s">
        <v>139</v>
      </c>
    </row>
    <row r="29" spans="1:9" x14ac:dyDescent="0.35">
      <c r="A29" s="101"/>
      <c r="B29" t="s">
        <v>122</v>
      </c>
      <c r="C29" t="s">
        <v>123</v>
      </c>
    </row>
    <row r="30" spans="1:9" x14ac:dyDescent="0.35">
      <c r="A30" s="101"/>
      <c r="B30" t="s">
        <v>124</v>
      </c>
      <c r="C30" t="s">
        <v>125</v>
      </c>
    </row>
    <row r="31" spans="1:9" x14ac:dyDescent="0.35">
      <c r="B31" t="s">
        <v>126</v>
      </c>
      <c r="C31" t="s">
        <v>127</v>
      </c>
    </row>
    <row r="32" spans="1:9" x14ac:dyDescent="0.35">
      <c r="C32" t="s">
        <v>128</v>
      </c>
    </row>
    <row r="33" spans="2:3" x14ac:dyDescent="0.35">
      <c r="C33" t="s">
        <v>129</v>
      </c>
    </row>
    <row r="34" spans="2:3" x14ac:dyDescent="0.35">
      <c r="C34" t="s">
        <v>130</v>
      </c>
    </row>
    <row r="35" spans="2:3" x14ac:dyDescent="0.35">
      <c r="B35" t="s">
        <v>131</v>
      </c>
      <c r="C35" t="s">
        <v>132</v>
      </c>
    </row>
    <row r="36" spans="2:3" x14ac:dyDescent="0.35">
      <c r="C36" t="s">
        <v>133</v>
      </c>
    </row>
    <row r="37" spans="2:3" x14ac:dyDescent="0.35">
      <c r="C37" t="s">
        <v>134</v>
      </c>
    </row>
    <row r="38" spans="2:3" x14ac:dyDescent="0.35">
      <c r="B38" t="s">
        <v>135</v>
      </c>
      <c r="C38" t="s">
        <v>136</v>
      </c>
    </row>
  </sheetData>
  <sheetProtection password="9487" sheet="1" objects="1" scenarios="1"/>
  <pageMargins left="0.51180555555555496" right="0.51180555555555496" top="0.78749999999999998" bottom="0.78749999999999998" header="0.51180555555555496" footer="0.51180555555555496"/>
  <pageSetup paperSize="9"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16"/>
  <sheetViews>
    <sheetView showGridLines="0" zoomScaleNormal="100" workbookViewId="0">
      <selection activeCell="H75" sqref="H75"/>
    </sheetView>
  </sheetViews>
  <sheetFormatPr defaultColWidth="9.1796875" defaultRowHeight="14.5" x14ac:dyDescent="0.35"/>
  <cols>
    <col min="1" max="5" width="7.7265625" style="11" customWidth="1"/>
    <col min="6" max="6" width="24" style="11" customWidth="1"/>
    <col min="7" max="7" width="5.453125" style="11" customWidth="1"/>
    <col min="8" max="8" width="7" style="12" customWidth="1"/>
    <col min="9" max="9" width="3.7265625" style="11" customWidth="1"/>
    <col min="10" max="10" width="5.453125" style="11" customWidth="1"/>
    <col min="11" max="11" width="4" style="11" customWidth="1"/>
    <col min="12" max="12" width="3.453125" style="11" customWidth="1"/>
    <col min="13" max="13" width="9.7265625" style="11" customWidth="1"/>
    <col min="14" max="14" width="5.7265625" style="11" customWidth="1"/>
    <col min="15" max="15" width="9.54296875" style="11" customWidth="1"/>
    <col min="16" max="19" width="16.7265625" style="11" customWidth="1"/>
    <col min="20" max="20" width="16.7265625" style="12" hidden="1" customWidth="1"/>
    <col min="21" max="21" width="15.7265625" style="12" customWidth="1"/>
    <col min="22" max="1024" width="9.1796875" style="12"/>
  </cols>
  <sheetData>
    <row r="1" spans="1:20" s="1" customFormat="1" ht="12" customHeight="1" x14ac:dyDescent="0.35">
      <c r="A1" s="186" t="str">
        <f>"Identificação de Contagens Aquisição Ágil "&amp;Sumário!A9</f>
        <v>Identificação de Contagens Aquisição Ágil Versão 18/06/2021</v>
      </c>
      <c r="B1" s="186"/>
      <c r="C1" s="186"/>
      <c r="D1" s="186"/>
      <c r="E1" s="186"/>
      <c r="F1" s="186"/>
      <c r="G1" s="186"/>
      <c r="H1" s="186"/>
      <c r="I1" s="186"/>
      <c r="J1" s="186"/>
      <c r="K1" s="186"/>
      <c r="L1" s="186"/>
      <c r="M1" s="186"/>
      <c r="N1" s="186"/>
      <c r="O1" s="186"/>
      <c r="P1" s="7"/>
      <c r="Q1" s="7"/>
      <c r="R1" s="7"/>
      <c r="S1" s="7"/>
      <c r="T1" s="7"/>
    </row>
    <row r="2" spans="1:20" s="1" customFormat="1" ht="12" customHeight="1" x14ac:dyDescent="0.35">
      <c r="A2" s="186"/>
      <c r="B2" s="186"/>
      <c r="C2" s="186"/>
      <c r="D2" s="186"/>
      <c r="E2" s="186"/>
      <c r="F2" s="186"/>
      <c r="G2" s="186"/>
      <c r="H2" s="186"/>
      <c r="I2" s="186"/>
      <c r="J2" s="186"/>
      <c r="K2" s="186"/>
      <c r="L2" s="186"/>
      <c r="M2" s="186"/>
      <c r="N2" s="186"/>
      <c r="O2" s="186"/>
      <c r="P2" s="7"/>
      <c r="Q2" s="7"/>
      <c r="R2" s="7"/>
      <c r="S2" s="7"/>
      <c r="T2" s="7"/>
    </row>
    <row r="3" spans="1:20" s="1" customFormat="1" ht="25.5" customHeight="1" x14ac:dyDescent="0.35">
      <c r="A3" s="186"/>
      <c r="B3" s="186"/>
      <c r="C3" s="186"/>
      <c r="D3" s="186"/>
      <c r="E3" s="186"/>
      <c r="F3" s="186"/>
      <c r="G3" s="186"/>
      <c r="H3" s="186"/>
      <c r="I3" s="186"/>
      <c r="J3" s="186"/>
      <c r="K3" s="186"/>
      <c r="L3" s="186"/>
      <c r="M3" s="186"/>
      <c r="N3" s="186"/>
      <c r="O3" s="186"/>
      <c r="P3" s="7"/>
      <c r="Q3" s="7"/>
      <c r="R3" s="7"/>
      <c r="S3" s="7"/>
      <c r="T3" s="7"/>
    </row>
    <row r="4" spans="1:20" s="1" customFormat="1" ht="12" customHeight="1" x14ac:dyDescent="0.35">
      <c r="A4" s="187" t="str">
        <f>Sumário!A5&amp;" : "&amp;Sumário!F5</f>
        <v xml:space="preserve">Projeto : </v>
      </c>
      <c r="B4" s="187"/>
      <c r="C4" s="187"/>
      <c r="D4" s="187"/>
      <c r="E4" s="187"/>
      <c r="F4" s="187"/>
      <c r="G4" s="188" t="str">
        <f>Sumário!A6&amp;" : "&amp;Sumário!F6</f>
        <v xml:space="preserve">Responsável Medição : </v>
      </c>
      <c r="H4" s="188"/>
      <c r="I4" s="188"/>
      <c r="J4" s="188"/>
      <c r="K4" s="188"/>
      <c r="L4" s="188"/>
      <c r="M4" s="188"/>
      <c r="N4" s="188"/>
      <c r="O4" s="188"/>
      <c r="P4" s="13" t="s">
        <v>20</v>
      </c>
      <c r="Q4" s="14"/>
      <c r="R4" s="13"/>
      <c r="S4" s="13"/>
      <c r="T4" s="13"/>
    </row>
    <row r="5" spans="1:20" s="19" customFormat="1" ht="12" customHeight="1" x14ac:dyDescent="0.35">
      <c r="A5" s="189" t="str">
        <f>Sumário!A4&amp;" : "&amp;Sumário!F4</f>
        <v xml:space="preserve">Empresa : </v>
      </c>
      <c r="B5" s="189"/>
      <c r="C5" s="189"/>
      <c r="D5" s="189"/>
      <c r="E5" s="189"/>
      <c r="F5" s="13"/>
      <c r="G5" s="190" t="s">
        <v>21</v>
      </c>
      <c r="H5" s="190"/>
      <c r="I5" s="190"/>
      <c r="J5" s="190"/>
      <c r="K5" s="190"/>
      <c r="L5" s="190"/>
      <c r="M5" s="190"/>
      <c r="N5" s="190"/>
      <c r="O5" s="190"/>
      <c r="P5" s="16"/>
      <c r="Q5" s="16"/>
      <c r="R5" s="17"/>
      <c r="S5" s="17"/>
      <c r="T5" s="18"/>
    </row>
    <row r="6" spans="1:20" s="22" customFormat="1" ht="35.25" customHeight="1" x14ac:dyDescent="0.3">
      <c r="A6" s="191" t="s">
        <v>22</v>
      </c>
      <c r="B6" s="191"/>
      <c r="C6" s="191"/>
      <c r="D6" s="191"/>
      <c r="E6" s="191"/>
      <c r="F6" s="191"/>
      <c r="G6" s="20" t="s">
        <v>23</v>
      </c>
      <c r="H6" s="21" t="s">
        <v>24</v>
      </c>
      <c r="I6" s="192" t="s">
        <v>25</v>
      </c>
      <c r="J6" s="192"/>
      <c r="K6" s="192"/>
      <c r="L6" s="192"/>
      <c r="M6" s="192"/>
      <c r="N6" s="192"/>
      <c r="O6" s="192"/>
      <c r="P6" s="192"/>
      <c r="Q6" s="192"/>
      <c r="R6" s="192"/>
      <c r="S6" s="192"/>
    </row>
    <row r="7" spans="1:20" ht="13.5" customHeight="1" x14ac:dyDescent="0.35">
      <c r="A7" s="185"/>
      <c r="B7" s="185"/>
      <c r="C7" s="185"/>
      <c r="D7" s="185"/>
      <c r="E7" s="185"/>
      <c r="F7" s="185"/>
      <c r="G7" s="23"/>
      <c r="H7" s="24">
        <f t="shared" ref="H7:H38" si="0">IF(G7="ALI",35,IF(G7="AIE",15,0))</f>
        <v>0</v>
      </c>
      <c r="I7" s="184"/>
      <c r="J7" s="184"/>
      <c r="K7" s="184"/>
      <c r="L7" s="184"/>
      <c r="M7" s="184"/>
      <c r="N7" s="184"/>
      <c r="O7" s="184"/>
      <c r="P7" s="184"/>
      <c r="Q7" s="184"/>
      <c r="R7" s="184"/>
      <c r="S7" s="184"/>
    </row>
    <row r="8" spans="1:20" ht="13.5" customHeight="1" x14ac:dyDescent="0.35">
      <c r="A8" s="185"/>
      <c r="B8" s="185"/>
      <c r="C8" s="185"/>
      <c r="D8" s="185"/>
      <c r="E8" s="185"/>
      <c r="F8" s="185"/>
      <c r="G8" s="23"/>
      <c r="H8" s="26">
        <f t="shared" si="0"/>
        <v>0</v>
      </c>
      <c r="I8" s="184"/>
      <c r="J8" s="184"/>
      <c r="K8" s="184"/>
      <c r="L8" s="184"/>
      <c r="M8" s="184"/>
      <c r="N8" s="184"/>
      <c r="O8" s="184"/>
      <c r="P8" s="184"/>
      <c r="Q8" s="184"/>
      <c r="R8" s="184"/>
      <c r="S8" s="184"/>
    </row>
    <row r="9" spans="1:20" ht="12" customHeight="1" x14ac:dyDescent="0.35">
      <c r="A9" s="185"/>
      <c r="B9" s="185"/>
      <c r="C9" s="185"/>
      <c r="D9" s="185"/>
      <c r="E9" s="185"/>
      <c r="F9" s="185"/>
      <c r="G9" s="23"/>
      <c r="H9" s="26">
        <f t="shared" si="0"/>
        <v>0</v>
      </c>
      <c r="I9" s="184"/>
      <c r="J9" s="184"/>
      <c r="K9" s="184"/>
      <c r="L9" s="184"/>
      <c r="M9" s="184"/>
      <c r="N9" s="184"/>
      <c r="O9" s="184"/>
      <c r="P9" s="184"/>
      <c r="Q9" s="184"/>
      <c r="R9" s="184"/>
      <c r="S9" s="184"/>
    </row>
    <row r="10" spans="1:20" ht="12" customHeight="1" x14ac:dyDescent="0.35">
      <c r="A10" s="185"/>
      <c r="B10" s="185"/>
      <c r="C10" s="185"/>
      <c r="D10" s="185"/>
      <c r="E10" s="185"/>
      <c r="F10" s="185"/>
      <c r="G10" s="23"/>
      <c r="H10" s="26">
        <f t="shared" si="0"/>
        <v>0</v>
      </c>
      <c r="I10" s="184"/>
      <c r="J10" s="184"/>
      <c r="K10" s="184"/>
      <c r="L10" s="184"/>
      <c r="M10" s="184"/>
      <c r="N10" s="184"/>
      <c r="O10" s="184"/>
      <c r="P10" s="184"/>
      <c r="Q10" s="184"/>
      <c r="R10" s="184"/>
      <c r="S10" s="184"/>
    </row>
    <row r="11" spans="1:20" ht="12" customHeight="1" x14ac:dyDescent="0.35">
      <c r="A11" s="185"/>
      <c r="B11" s="185"/>
      <c r="C11" s="185"/>
      <c r="D11" s="185"/>
      <c r="E11" s="185"/>
      <c r="F11" s="185"/>
      <c r="G11" s="23"/>
      <c r="H11" s="26">
        <f t="shared" si="0"/>
        <v>0</v>
      </c>
      <c r="I11" s="184"/>
      <c r="J11" s="184"/>
      <c r="K11" s="184"/>
      <c r="L11" s="184"/>
      <c r="M11" s="184"/>
      <c r="N11" s="184"/>
      <c r="O11" s="184"/>
      <c r="P11" s="184"/>
      <c r="Q11" s="184"/>
      <c r="R11" s="184"/>
      <c r="S11" s="184"/>
    </row>
    <row r="12" spans="1:20" ht="12" customHeight="1" x14ac:dyDescent="0.35">
      <c r="A12" s="185"/>
      <c r="B12" s="185"/>
      <c r="C12" s="185"/>
      <c r="D12" s="185"/>
      <c r="E12" s="185"/>
      <c r="F12" s="185"/>
      <c r="G12" s="23"/>
      <c r="H12" s="26">
        <f t="shared" si="0"/>
        <v>0</v>
      </c>
      <c r="I12" s="184"/>
      <c r="J12" s="184"/>
      <c r="K12" s="184"/>
      <c r="L12" s="184"/>
      <c r="M12" s="184"/>
      <c r="N12" s="184"/>
      <c r="O12" s="184"/>
      <c r="P12" s="184"/>
      <c r="Q12" s="184"/>
      <c r="R12" s="184"/>
      <c r="S12" s="184"/>
    </row>
    <row r="13" spans="1:20" ht="12" customHeight="1" x14ac:dyDescent="0.35">
      <c r="A13" s="185"/>
      <c r="B13" s="185"/>
      <c r="C13" s="185"/>
      <c r="D13" s="185"/>
      <c r="E13" s="185"/>
      <c r="F13" s="185"/>
      <c r="G13" s="23"/>
      <c r="H13" s="26">
        <f t="shared" si="0"/>
        <v>0</v>
      </c>
      <c r="I13" s="184"/>
      <c r="J13" s="184"/>
      <c r="K13" s="184"/>
      <c r="L13" s="184"/>
      <c r="M13" s="184"/>
      <c r="N13" s="184"/>
      <c r="O13" s="184"/>
      <c r="P13" s="184"/>
      <c r="Q13" s="184"/>
      <c r="R13" s="184"/>
      <c r="S13" s="184"/>
    </row>
    <row r="14" spans="1:20" ht="12" customHeight="1" x14ac:dyDescent="0.35">
      <c r="A14" s="185"/>
      <c r="B14" s="185"/>
      <c r="C14" s="185"/>
      <c r="D14" s="185"/>
      <c r="E14" s="185"/>
      <c r="F14" s="185"/>
      <c r="G14" s="23"/>
      <c r="H14" s="26">
        <f t="shared" si="0"/>
        <v>0</v>
      </c>
      <c r="I14" s="184"/>
      <c r="J14" s="184"/>
      <c r="K14" s="184"/>
      <c r="L14" s="184"/>
      <c r="M14" s="184"/>
      <c r="N14" s="184"/>
      <c r="O14" s="184"/>
      <c r="P14" s="184"/>
      <c r="Q14" s="184"/>
      <c r="R14" s="184"/>
      <c r="S14" s="184"/>
    </row>
    <row r="15" spans="1:20" ht="12" customHeight="1" x14ac:dyDescent="0.35">
      <c r="A15" s="185"/>
      <c r="B15" s="185"/>
      <c r="C15" s="185"/>
      <c r="D15" s="185"/>
      <c r="E15" s="185"/>
      <c r="F15" s="185"/>
      <c r="G15" s="23"/>
      <c r="H15" s="26">
        <f t="shared" si="0"/>
        <v>0</v>
      </c>
      <c r="I15" s="184"/>
      <c r="J15" s="184"/>
      <c r="K15" s="184"/>
      <c r="L15" s="184"/>
      <c r="M15" s="184"/>
      <c r="N15" s="184"/>
      <c r="O15" s="184"/>
      <c r="P15" s="184"/>
      <c r="Q15" s="184"/>
      <c r="R15" s="184"/>
      <c r="S15" s="184"/>
    </row>
    <row r="16" spans="1:20" ht="12" customHeight="1" x14ac:dyDescent="0.35">
      <c r="A16" s="185"/>
      <c r="B16" s="185"/>
      <c r="C16" s="185"/>
      <c r="D16" s="185"/>
      <c r="E16" s="185"/>
      <c r="F16" s="185"/>
      <c r="G16" s="23"/>
      <c r="H16" s="26">
        <f t="shared" si="0"/>
        <v>0</v>
      </c>
      <c r="I16" s="184"/>
      <c r="J16" s="184"/>
      <c r="K16" s="184"/>
      <c r="L16" s="184"/>
      <c r="M16" s="184"/>
      <c r="N16" s="184"/>
      <c r="O16" s="184"/>
      <c r="P16" s="184"/>
      <c r="Q16" s="184"/>
      <c r="R16" s="184"/>
      <c r="S16" s="184"/>
    </row>
    <row r="17" spans="1:19" ht="12" customHeight="1" x14ac:dyDescent="0.35">
      <c r="A17" s="185"/>
      <c r="B17" s="185"/>
      <c r="C17" s="185"/>
      <c r="D17" s="185"/>
      <c r="E17" s="185"/>
      <c r="F17" s="185"/>
      <c r="G17" s="23"/>
      <c r="H17" s="26">
        <f t="shared" si="0"/>
        <v>0</v>
      </c>
      <c r="I17" s="184"/>
      <c r="J17" s="184"/>
      <c r="K17" s="184"/>
      <c r="L17" s="184"/>
      <c r="M17" s="184"/>
      <c r="N17" s="184"/>
      <c r="O17" s="184"/>
      <c r="P17" s="184"/>
      <c r="Q17" s="184"/>
      <c r="R17" s="184"/>
      <c r="S17" s="184"/>
    </row>
    <row r="18" spans="1:19" ht="12" customHeight="1" x14ac:dyDescent="0.35">
      <c r="A18" s="185"/>
      <c r="B18" s="185"/>
      <c r="C18" s="185"/>
      <c r="D18" s="185"/>
      <c r="E18" s="185"/>
      <c r="F18" s="185"/>
      <c r="G18" s="23"/>
      <c r="H18" s="26">
        <f t="shared" si="0"/>
        <v>0</v>
      </c>
      <c r="I18" s="184"/>
      <c r="J18" s="184"/>
      <c r="K18" s="184"/>
      <c r="L18" s="184"/>
      <c r="M18" s="184"/>
      <c r="N18" s="184"/>
      <c r="O18" s="184"/>
      <c r="P18" s="184"/>
      <c r="Q18" s="184"/>
      <c r="R18" s="184"/>
      <c r="S18" s="184"/>
    </row>
    <row r="19" spans="1:19" ht="12" customHeight="1" x14ac:dyDescent="0.35">
      <c r="A19" s="185"/>
      <c r="B19" s="185"/>
      <c r="C19" s="185"/>
      <c r="D19" s="185"/>
      <c r="E19" s="185"/>
      <c r="F19" s="185"/>
      <c r="G19" s="23"/>
      <c r="H19" s="26">
        <f t="shared" si="0"/>
        <v>0</v>
      </c>
      <c r="I19" s="184"/>
      <c r="J19" s="184"/>
      <c r="K19" s="184"/>
      <c r="L19" s="184"/>
      <c r="M19" s="184"/>
      <c r="N19" s="184"/>
      <c r="O19" s="184"/>
      <c r="P19" s="184"/>
      <c r="Q19" s="184"/>
      <c r="R19" s="184"/>
      <c r="S19" s="184"/>
    </row>
    <row r="20" spans="1:19" ht="12" customHeight="1" x14ac:dyDescent="0.35">
      <c r="A20" s="185"/>
      <c r="B20" s="185"/>
      <c r="C20" s="185"/>
      <c r="D20" s="185"/>
      <c r="E20" s="185"/>
      <c r="F20" s="185"/>
      <c r="G20" s="23"/>
      <c r="H20" s="26">
        <f t="shared" si="0"/>
        <v>0</v>
      </c>
      <c r="I20" s="184"/>
      <c r="J20" s="184"/>
      <c r="K20" s="184"/>
      <c r="L20" s="184"/>
      <c r="M20" s="184"/>
      <c r="N20" s="184"/>
      <c r="O20" s="184"/>
      <c r="P20" s="184"/>
      <c r="Q20" s="184"/>
      <c r="R20" s="184"/>
      <c r="S20" s="184"/>
    </row>
    <row r="21" spans="1:19" ht="12" customHeight="1" x14ac:dyDescent="0.35">
      <c r="A21" s="185"/>
      <c r="B21" s="185"/>
      <c r="C21" s="185"/>
      <c r="D21" s="185"/>
      <c r="E21" s="185"/>
      <c r="F21" s="185"/>
      <c r="G21" s="23"/>
      <c r="H21" s="26">
        <f t="shared" si="0"/>
        <v>0</v>
      </c>
      <c r="I21" s="184"/>
      <c r="J21" s="184"/>
      <c r="K21" s="184"/>
      <c r="L21" s="184"/>
      <c r="M21" s="184"/>
      <c r="N21" s="184"/>
      <c r="O21" s="184"/>
      <c r="P21" s="184"/>
      <c r="Q21" s="184"/>
      <c r="R21" s="184"/>
      <c r="S21" s="184"/>
    </row>
    <row r="22" spans="1:19" ht="12" customHeight="1" x14ac:dyDescent="0.35">
      <c r="A22" s="185"/>
      <c r="B22" s="185"/>
      <c r="C22" s="185"/>
      <c r="D22" s="185"/>
      <c r="E22" s="185"/>
      <c r="F22" s="185"/>
      <c r="G22" s="23"/>
      <c r="H22" s="26">
        <f t="shared" si="0"/>
        <v>0</v>
      </c>
      <c r="I22" s="184"/>
      <c r="J22" s="184"/>
      <c r="K22" s="184"/>
      <c r="L22" s="184"/>
      <c r="M22" s="184"/>
      <c r="N22" s="184"/>
      <c r="O22" s="184"/>
      <c r="P22" s="184"/>
      <c r="Q22" s="184"/>
      <c r="R22" s="184"/>
      <c r="S22" s="184"/>
    </row>
    <row r="23" spans="1:19" ht="12" customHeight="1" x14ac:dyDescent="0.35">
      <c r="A23" s="185"/>
      <c r="B23" s="185"/>
      <c r="C23" s="185"/>
      <c r="D23" s="185"/>
      <c r="E23" s="185"/>
      <c r="F23" s="185"/>
      <c r="G23" s="23"/>
      <c r="H23" s="26">
        <f t="shared" si="0"/>
        <v>0</v>
      </c>
      <c r="I23" s="184"/>
      <c r="J23" s="184"/>
      <c r="K23" s="184"/>
      <c r="L23" s="184"/>
      <c r="M23" s="184"/>
      <c r="N23" s="184"/>
      <c r="O23" s="184"/>
      <c r="P23" s="184"/>
      <c r="Q23" s="184"/>
      <c r="R23" s="184"/>
      <c r="S23" s="184"/>
    </row>
    <row r="24" spans="1:19" ht="12" customHeight="1" x14ac:dyDescent="0.35">
      <c r="A24" s="185"/>
      <c r="B24" s="185"/>
      <c r="C24" s="185"/>
      <c r="D24" s="185"/>
      <c r="E24" s="185"/>
      <c r="F24" s="185"/>
      <c r="G24" s="23"/>
      <c r="H24" s="26">
        <f t="shared" si="0"/>
        <v>0</v>
      </c>
      <c r="I24" s="184"/>
      <c r="J24" s="184"/>
      <c r="K24" s="184"/>
      <c r="L24" s="184"/>
      <c r="M24" s="184"/>
      <c r="N24" s="184"/>
      <c r="O24" s="184"/>
      <c r="P24" s="184"/>
      <c r="Q24" s="184"/>
      <c r="R24" s="184"/>
      <c r="S24" s="184"/>
    </row>
    <row r="25" spans="1:19" ht="12" customHeight="1" x14ac:dyDescent="0.35">
      <c r="A25" s="185"/>
      <c r="B25" s="185"/>
      <c r="C25" s="185"/>
      <c r="D25" s="185"/>
      <c r="E25" s="185"/>
      <c r="F25" s="185"/>
      <c r="G25" s="23"/>
      <c r="H25" s="26">
        <f t="shared" si="0"/>
        <v>0</v>
      </c>
      <c r="I25" s="184"/>
      <c r="J25" s="184"/>
      <c r="K25" s="184"/>
      <c r="L25" s="184"/>
      <c r="M25" s="184"/>
      <c r="N25" s="184"/>
      <c r="O25" s="184"/>
      <c r="P25" s="184"/>
      <c r="Q25" s="184"/>
      <c r="R25" s="184"/>
      <c r="S25" s="184"/>
    </row>
    <row r="26" spans="1:19" ht="12" customHeight="1" x14ac:dyDescent="0.35">
      <c r="A26" s="185"/>
      <c r="B26" s="185"/>
      <c r="C26" s="185"/>
      <c r="D26" s="185"/>
      <c r="E26" s="185"/>
      <c r="F26" s="185"/>
      <c r="G26" s="23"/>
      <c r="H26" s="26">
        <f t="shared" si="0"/>
        <v>0</v>
      </c>
      <c r="I26" s="184"/>
      <c r="J26" s="184"/>
      <c r="K26" s="184"/>
      <c r="L26" s="184"/>
      <c r="M26" s="184"/>
      <c r="N26" s="184"/>
      <c r="O26" s="184"/>
      <c r="P26" s="184"/>
      <c r="Q26" s="184"/>
      <c r="R26" s="184"/>
      <c r="S26" s="184"/>
    </row>
    <row r="27" spans="1:19" ht="12" customHeight="1" x14ac:dyDescent="0.35">
      <c r="A27" s="185"/>
      <c r="B27" s="185"/>
      <c r="C27" s="185"/>
      <c r="D27" s="185"/>
      <c r="E27" s="185"/>
      <c r="F27" s="185"/>
      <c r="G27" s="23"/>
      <c r="H27" s="26">
        <f t="shared" si="0"/>
        <v>0</v>
      </c>
      <c r="I27" s="184"/>
      <c r="J27" s="184"/>
      <c r="K27" s="184"/>
      <c r="L27" s="184"/>
      <c r="M27" s="184"/>
      <c r="N27" s="184"/>
      <c r="O27" s="184"/>
      <c r="P27" s="184"/>
      <c r="Q27" s="184"/>
      <c r="R27" s="184"/>
      <c r="S27" s="184"/>
    </row>
    <row r="28" spans="1:19" ht="12" customHeight="1" x14ac:dyDescent="0.35">
      <c r="A28" s="185"/>
      <c r="B28" s="185"/>
      <c r="C28" s="185"/>
      <c r="D28" s="185"/>
      <c r="E28" s="185"/>
      <c r="F28" s="185"/>
      <c r="G28" s="23"/>
      <c r="H28" s="26">
        <f t="shared" si="0"/>
        <v>0</v>
      </c>
      <c r="I28" s="184"/>
      <c r="J28" s="184"/>
      <c r="K28" s="184"/>
      <c r="L28" s="184"/>
      <c r="M28" s="184"/>
      <c r="N28" s="184"/>
      <c r="O28" s="184"/>
      <c r="P28" s="184"/>
      <c r="Q28" s="184"/>
      <c r="R28" s="184"/>
      <c r="S28" s="184"/>
    </row>
    <row r="29" spans="1:19" ht="12" customHeight="1" x14ac:dyDescent="0.35">
      <c r="A29" s="185"/>
      <c r="B29" s="185"/>
      <c r="C29" s="185"/>
      <c r="D29" s="185"/>
      <c r="E29" s="185"/>
      <c r="F29" s="185"/>
      <c r="G29" s="23"/>
      <c r="H29" s="26">
        <f t="shared" si="0"/>
        <v>0</v>
      </c>
      <c r="I29" s="184"/>
      <c r="J29" s="184"/>
      <c r="K29" s="184"/>
      <c r="L29" s="184"/>
      <c r="M29" s="184"/>
      <c r="N29" s="184"/>
      <c r="O29" s="184"/>
      <c r="P29" s="184"/>
      <c r="Q29" s="184"/>
      <c r="R29" s="184"/>
      <c r="S29" s="184"/>
    </row>
    <row r="30" spans="1:19" ht="12" customHeight="1" x14ac:dyDescent="0.35">
      <c r="A30" s="185"/>
      <c r="B30" s="185"/>
      <c r="C30" s="185"/>
      <c r="D30" s="185"/>
      <c r="E30" s="185"/>
      <c r="F30" s="185"/>
      <c r="G30" s="23"/>
      <c r="H30" s="26">
        <f t="shared" si="0"/>
        <v>0</v>
      </c>
      <c r="I30" s="184"/>
      <c r="J30" s="184"/>
      <c r="K30" s="184"/>
      <c r="L30" s="184"/>
      <c r="M30" s="184"/>
      <c r="N30" s="184"/>
      <c r="O30" s="184"/>
      <c r="P30" s="184"/>
      <c r="Q30" s="184"/>
      <c r="R30" s="184"/>
      <c r="S30" s="184"/>
    </row>
    <row r="31" spans="1:19" ht="12" customHeight="1" x14ac:dyDescent="0.35">
      <c r="A31" s="185"/>
      <c r="B31" s="185"/>
      <c r="C31" s="185"/>
      <c r="D31" s="185"/>
      <c r="E31" s="185"/>
      <c r="F31" s="185"/>
      <c r="G31" s="23"/>
      <c r="H31" s="26">
        <f t="shared" si="0"/>
        <v>0</v>
      </c>
      <c r="I31" s="184"/>
      <c r="J31" s="184"/>
      <c r="K31" s="184"/>
      <c r="L31" s="184"/>
      <c r="M31" s="184"/>
      <c r="N31" s="184"/>
      <c r="O31" s="184"/>
      <c r="P31" s="184"/>
      <c r="Q31" s="184"/>
      <c r="R31" s="184"/>
      <c r="S31" s="184"/>
    </row>
    <row r="32" spans="1:19" ht="12" customHeight="1" x14ac:dyDescent="0.35">
      <c r="A32" s="185"/>
      <c r="B32" s="185"/>
      <c r="C32" s="185"/>
      <c r="D32" s="185"/>
      <c r="E32" s="185"/>
      <c r="F32" s="185"/>
      <c r="G32" s="23"/>
      <c r="H32" s="26">
        <f t="shared" si="0"/>
        <v>0</v>
      </c>
      <c r="I32" s="184"/>
      <c r="J32" s="184"/>
      <c r="K32" s="184"/>
      <c r="L32" s="184"/>
      <c r="M32" s="184"/>
      <c r="N32" s="184"/>
      <c r="O32" s="184"/>
      <c r="P32" s="184"/>
      <c r="Q32" s="184"/>
      <c r="R32" s="184"/>
      <c r="S32" s="184"/>
    </row>
    <row r="33" spans="1:19" ht="12" customHeight="1" x14ac:dyDescent="0.35">
      <c r="A33" s="185"/>
      <c r="B33" s="185"/>
      <c r="C33" s="185"/>
      <c r="D33" s="185"/>
      <c r="E33" s="185"/>
      <c r="F33" s="185"/>
      <c r="G33" s="23"/>
      <c r="H33" s="26">
        <f t="shared" si="0"/>
        <v>0</v>
      </c>
      <c r="I33" s="184"/>
      <c r="J33" s="184"/>
      <c r="K33" s="184"/>
      <c r="L33" s="184"/>
      <c r="M33" s="184"/>
      <c r="N33" s="184"/>
      <c r="O33" s="184"/>
      <c r="P33" s="184"/>
      <c r="Q33" s="184"/>
      <c r="R33" s="184"/>
      <c r="S33" s="184"/>
    </row>
    <row r="34" spans="1:19" ht="12" customHeight="1" x14ac:dyDescent="0.35">
      <c r="A34" s="185"/>
      <c r="B34" s="185"/>
      <c r="C34" s="185"/>
      <c r="D34" s="185"/>
      <c r="E34" s="185"/>
      <c r="F34" s="185"/>
      <c r="G34" s="23"/>
      <c r="H34" s="26">
        <f t="shared" si="0"/>
        <v>0</v>
      </c>
      <c r="I34" s="184"/>
      <c r="J34" s="184"/>
      <c r="K34" s="184"/>
      <c r="L34" s="184"/>
      <c r="M34" s="184"/>
      <c r="N34" s="184"/>
      <c r="O34" s="184"/>
      <c r="P34" s="184"/>
      <c r="Q34" s="184"/>
      <c r="R34" s="184"/>
      <c r="S34" s="184"/>
    </row>
    <row r="35" spans="1:19" ht="12" customHeight="1" x14ac:dyDescent="0.35">
      <c r="A35" s="185"/>
      <c r="B35" s="185"/>
      <c r="C35" s="185"/>
      <c r="D35" s="185"/>
      <c r="E35" s="185"/>
      <c r="F35" s="185"/>
      <c r="G35" s="23"/>
      <c r="H35" s="26">
        <f t="shared" si="0"/>
        <v>0</v>
      </c>
      <c r="I35" s="184"/>
      <c r="J35" s="184"/>
      <c r="K35" s="184"/>
      <c r="L35" s="184"/>
      <c r="M35" s="184"/>
      <c r="N35" s="184"/>
      <c r="O35" s="184"/>
      <c r="P35" s="184"/>
      <c r="Q35" s="184"/>
      <c r="R35" s="184"/>
      <c r="S35" s="184"/>
    </row>
    <row r="36" spans="1:19" ht="12" customHeight="1" x14ac:dyDescent="0.35">
      <c r="A36" s="185"/>
      <c r="B36" s="185"/>
      <c r="C36" s="185"/>
      <c r="D36" s="185"/>
      <c r="E36" s="185"/>
      <c r="F36" s="185"/>
      <c r="G36" s="23"/>
      <c r="H36" s="26">
        <f t="shared" si="0"/>
        <v>0</v>
      </c>
      <c r="I36" s="184"/>
      <c r="J36" s="184"/>
      <c r="K36" s="184"/>
      <c r="L36" s="184"/>
      <c r="M36" s="184"/>
      <c r="N36" s="184"/>
      <c r="O36" s="184"/>
      <c r="P36" s="184"/>
      <c r="Q36" s="184"/>
      <c r="R36" s="184"/>
      <c r="S36" s="184"/>
    </row>
    <row r="37" spans="1:19" ht="12" customHeight="1" x14ac:dyDescent="0.35">
      <c r="A37" s="185"/>
      <c r="B37" s="185"/>
      <c r="C37" s="185"/>
      <c r="D37" s="185"/>
      <c r="E37" s="185"/>
      <c r="F37" s="185"/>
      <c r="G37" s="23"/>
      <c r="H37" s="26">
        <f t="shared" si="0"/>
        <v>0</v>
      </c>
      <c r="I37" s="184"/>
      <c r="J37" s="184"/>
      <c r="K37" s="184"/>
      <c r="L37" s="184"/>
      <c r="M37" s="184"/>
      <c r="N37" s="184"/>
      <c r="O37" s="184"/>
      <c r="P37" s="184"/>
      <c r="Q37" s="184"/>
      <c r="R37" s="184"/>
      <c r="S37" s="184"/>
    </row>
    <row r="38" spans="1:19" ht="12" customHeight="1" x14ac:dyDescent="0.35">
      <c r="A38" s="185"/>
      <c r="B38" s="185"/>
      <c r="C38" s="185"/>
      <c r="D38" s="185"/>
      <c r="E38" s="185"/>
      <c r="F38" s="185"/>
      <c r="G38" s="23"/>
      <c r="H38" s="26">
        <f t="shared" si="0"/>
        <v>0</v>
      </c>
      <c r="I38" s="184"/>
      <c r="J38" s="184"/>
      <c r="K38" s="184"/>
      <c r="L38" s="184"/>
      <c r="M38" s="184"/>
      <c r="N38" s="184"/>
      <c r="O38" s="184"/>
      <c r="P38" s="184"/>
      <c r="Q38" s="184"/>
      <c r="R38" s="184"/>
      <c r="S38" s="184"/>
    </row>
    <row r="39" spans="1:19" ht="12" customHeight="1" x14ac:dyDescent="0.35">
      <c r="A39" s="185"/>
      <c r="B39" s="185"/>
      <c r="C39" s="185"/>
      <c r="D39" s="185"/>
      <c r="E39" s="185"/>
      <c r="F39" s="185"/>
      <c r="G39" s="23"/>
      <c r="H39" s="26">
        <f t="shared" ref="H39:H70" si="1">IF(G39="ALI",35,IF(G39="AIE",15,0))</f>
        <v>0</v>
      </c>
      <c r="I39" s="184"/>
      <c r="J39" s="184"/>
      <c r="K39" s="184"/>
      <c r="L39" s="184"/>
      <c r="M39" s="184"/>
      <c r="N39" s="184"/>
      <c r="O39" s="184"/>
      <c r="P39" s="184"/>
      <c r="Q39" s="184"/>
      <c r="R39" s="184"/>
      <c r="S39" s="184"/>
    </row>
    <row r="40" spans="1:19" ht="12" customHeight="1" x14ac:dyDescent="0.35">
      <c r="A40" s="185"/>
      <c r="B40" s="185"/>
      <c r="C40" s="185"/>
      <c r="D40" s="185"/>
      <c r="E40" s="185"/>
      <c r="F40" s="185"/>
      <c r="G40" s="23"/>
      <c r="H40" s="26">
        <f t="shared" si="1"/>
        <v>0</v>
      </c>
      <c r="I40" s="184"/>
      <c r="J40" s="184"/>
      <c r="K40" s="184"/>
      <c r="L40" s="184"/>
      <c r="M40" s="184"/>
      <c r="N40" s="184"/>
      <c r="O40" s="184"/>
      <c r="P40" s="184"/>
      <c r="Q40" s="184"/>
      <c r="R40" s="184"/>
      <c r="S40" s="184"/>
    </row>
    <row r="41" spans="1:19" ht="12" customHeight="1" x14ac:dyDescent="0.35">
      <c r="A41" s="185"/>
      <c r="B41" s="185"/>
      <c r="C41" s="185"/>
      <c r="D41" s="185"/>
      <c r="E41" s="185"/>
      <c r="F41" s="185"/>
      <c r="G41" s="23"/>
      <c r="H41" s="26">
        <f t="shared" si="1"/>
        <v>0</v>
      </c>
      <c r="I41" s="184"/>
      <c r="J41" s="184"/>
      <c r="K41" s="184"/>
      <c r="L41" s="184"/>
      <c r="M41" s="184"/>
      <c r="N41" s="184"/>
      <c r="O41" s="184"/>
      <c r="P41" s="184"/>
      <c r="Q41" s="184"/>
      <c r="R41" s="184"/>
      <c r="S41" s="184"/>
    </row>
    <row r="42" spans="1:19" ht="12" customHeight="1" x14ac:dyDescent="0.35">
      <c r="A42" s="185"/>
      <c r="B42" s="185"/>
      <c r="C42" s="185"/>
      <c r="D42" s="185"/>
      <c r="E42" s="185"/>
      <c r="F42" s="185"/>
      <c r="G42" s="23"/>
      <c r="H42" s="26">
        <f t="shared" si="1"/>
        <v>0</v>
      </c>
      <c r="I42" s="184"/>
      <c r="J42" s="184"/>
      <c r="K42" s="184"/>
      <c r="L42" s="184"/>
      <c r="M42" s="184"/>
      <c r="N42" s="184"/>
      <c r="O42" s="184"/>
      <c r="P42" s="184"/>
      <c r="Q42" s="184"/>
      <c r="R42" s="184"/>
      <c r="S42" s="184"/>
    </row>
    <row r="43" spans="1:19" ht="12" customHeight="1" x14ac:dyDescent="0.35">
      <c r="A43" s="185"/>
      <c r="B43" s="185"/>
      <c r="C43" s="185"/>
      <c r="D43" s="185"/>
      <c r="E43" s="185"/>
      <c r="F43" s="185"/>
      <c r="G43" s="23"/>
      <c r="H43" s="26">
        <f t="shared" si="1"/>
        <v>0</v>
      </c>
      <c r="I43" s="184"/>
      <c r="J43" s="184"/>
      <c r="K43" s="184"/>
      <c r="L43" s="184"/>
      <c r="M43" s="184"/>
      <c r="N43" s="184"/>
      <c r="O43" s="184"/>
      <c r="P43" s="184"/>
      <c r="Q43" s="184"/>
      <c r="R43" s="184"/>
      <c r="S43" s="184"/>
    </row>
    <row r="44" spans="1:19" ht="12" customHeight="1" x14ac:dyDescent="0.35">
      <c r="A44" s="183"/>
      <c r="B44" s="183"/>
      <c r="C44" s="183"/>
      <c r="D44" s="183"/>
      <c r="E44" s="183"/>
      <c r="F44" s="183"/>
      <c r="G44" s="23"/>
      <c r="H44" s="26">
        <f t="shared" si="1"/>
        <v>0</v>
      </c>
      <c r="I44" s="184"/>
      <c r="J44" s="184"/>
      <c r="K44" s="184"/>
      <c r="L44" s="184"/>
      <c r="M44" s="184"/>
      <c r="N44" s="184"/>
      <c r="O44" s="184"/>
      <c r="P44" s="184"/>
      <c r="Q44" s="184"/>
      <c r="R44" s="184"/>
      <c r="S44" s="184"/>
    </row>
    <row r="45" spans="1:19" ht="12" customHeight="1" x14ac:dyDescent="0.35">
      <c r="A45" s="183"/>
      <c r="B45" s="183"/>
      <c r="C45" s="183"/>
      <c r="D45" s="183"/>
      <c r="E45" s="183"/>
      <c r="F45" s="183"/>
      <c r="G45" s="23"/>
      <c r="H45" s="26">
        <f t="shared" si="1"/>
        <v>0</v>
      </c>
      <c r="I45" s="184"/>
      <c r="J45" s="184"/>
      <c r="K45" s="184"/>
      <c r="L45" s="184"/>
      <c r="M45" s="184"/>
      <c r="N45" s="184"/>
      <c r="O45" s="184"/>
      <c r="P45" s="184"/>
      <c r="Q45" s="184"/>
      <c r="R45" s="184"/>
      <c r="S45" s="184"/>
    </row>
    <row r="46" spans="1:19" ht="12" customHeight="1" x14ac:dyDescent="0.35">
      <c r="A46" s="183"/>
      <c r="B46" s="183"/>
      <c r="C46" s="183"/>
      <c r="D46" s="183"/>
      <c r="E46" s="183"/>
      <c r="F46" s="183"/>
      <c r="G46" s="23"/>
      <c r="H46" s="26">
        <f t="shared" si="1"/>
        <v>0</v>
      </c>
      <c r="I46" s="184"/>
      <c r="J46" s="184"/>
      <c r="K46" s="184"/>
      <c r="L46" s="184"/>
      <c r="M46" s="184"/>
      <c r="N46" s="184"/>
      <c r="O46" s="184"/>
      <c r="P46" s="184"/>
      <c r="Q46" s="184"/>
      <c r="R46" s="184"/>
      <c r="S46" s="184"/>
    </row>
    <row r="47" spans="1:19" ht="12" customHeight="1" x14ac:dyDescent="0.35">
      <c r="A47" s="183"/>
      <c r="B47" s="183"/>
      <c r="C47" s="183"/>
      <c r="D47" s="183"/>
      <c r="E47" s="183"/>
      <c r="F47" s="183"/>
      <c r="G47" s="23"/>
      <c r="H47" s="26">
        <f t="shared" si="1"/>
        <v>0</v>
      </c>
      <c r="I47" s="184"/>
      <c r="J47" s="184"/>
      <c r="K47" s="184"/>
      <c r="L47" s="184"/>
      <c r="M47" s="184"/>
      <c r="N47" s="184"/>
      <c r="O47" s="184"/>
      <c r="P47" s="184"/>
      <c r="Q47" s="184"/>
      <c r="R47" s="184"/>
      <c r="S47" s="184"/>
    </row>
    <row r="48" spans="1:19" ht="12" customHeight="1" x14ac:dyDescent="0.35">
      <c r="A48" s="183"/>
      <c r="B48" s="183"/>
      <c r="C48" s="183"/>
      <c r="D48" s="183"/>
      <c r="E48" s="183"/>
      <c r="F48" s="183"/>
      <c r="G48" s="23"/>
      <c r="H48" s="26">
        <f t="shared" si="1"/>
        <v>0</v>
      </c>
      <c r="I48" s="184"/>
      <c r="J48" s="184"/>
      <c r="K48" s="184"/>
      <c r="L48" s="184"/>
      <c r="M48" s="184"/>
      <c r="N48" s="184"/>
      <c r="O48" s="184"/>
      <c r="P48" s="184"/>
      <c r="Q48" s="184"/>
      <c r="R48" s="184"/>
      <c r="S48" s="184"/>
    </row>
    <row r="49" spans="1:19" ht="12" customHeight="1" x14ac:dyDescent="0.35">
      <c r="A49" s="183"/>
      <c r="B49" s="183"/>
      <c r="C49" s="183"/>
      <c r="D49" s="183"/>
      <c r="E49" s="183"/>
      <c r="F49" s="183"/>
      <c r="G49" s="23"/>
      <c r="H49" s="26">
        <f t="shared" si="1"/>
        <v>0</v>
      </c>
      <c r="I49" s="184"/>
      <c r="J49" s="184"/>
      <c r="K49" s="184"/>
      <c r="L49" s="184"/>
      <c r="M49" s="184"/>
      <c r="N49" s="184"/>
      <c r="O49" s="184"/>
      <c r="P49" s="184"/>
      <c r="Q49" s="184"/>
      <c r="R49" s="184"/>
      <c r="S49" s="184"/>
    </row>
    <row r="50" spans="1:19" ht="12" customHeight="1" x14ac:dyDescent="0.35">
      <c r="A50" s="183"/>
      <c r="B50" s="183"/>
      <c r="C50" s="183"/>
      <c r="D50" s="183"/>
      <c r="E50" s="183"/>
      <c r="F50" s="183"/>
      <c r="G50" s="23"/>
      <c r="H50" s="26">
        <f t="shared" si="1"/>
        <v>0</v>
      </c>
      <c r="I50" s="184"/>
      <c r="J50" s="184"/>
      <c r="K50" s="184"/>
      <c r="L50" s="184"/>
      <c r="M50" s="184"/>
      <c r="N50" s="184"/>
      <c r="O50" s="184"/>
      <c r="P50" s="184"/>
      <c r="Q50" s="184"/>
      <c r="R50" s="184"/>
      <c r="S50" s="184"/>
    </row>
    <row r="51" spans="1:19" ht="12" customHeight="1" x14ac:dyDescent="0.35">
      <c r="A51" s="183"/>
      <c r="B51" s="183"/>
      <c r="C51" s="183"/>
      <c r="D51" s="183"/>
      <c r="E51" s="183"/>
      <c r="F51" s="183"/>
      <c r="G51" s="23"/>
      <c r="H51" s="26">
        <f t="shared" si="1"/>
        <v>0</v>
      </c>
      <c r="I51" s="184"/>
      <c r="J51" s="184"/>
      <c r="K51" s="184"/>
      <c r="L51" s="184"/>
      <c r="M51" s="184"/>
      <c r="N51" s="184"/>
      <c r="O51" s="184"/>
      <c r="P51" s="184"/>
      <c r="Q51" s="184"/>
      <c r="R51" s="184"/>
      <c r="S51" s="184"/>
    </row>
    <row r="52" spans="1:19" ht="12" customHeight="1" x14ac:dyDescent="0.35">
      <c r="A52" s="183"/>
      <c r="B52" s="183"/>
      <c r="C52" s="183"/>
      <c r="D52" s="183"/>
      <c r="E52" s="183"/>
      <c r="F52" s="183"/>
      <c r="G52" s="23"/>
      <c r="H52" s="26">
        <f t="shared" si="1"/>
        <v>0</v>
      </c>
      <c r="I52" s="184"/>
      <c r="J52" s="184"/>
      <c r="K52" s="184"/>
      <c r="L52" s="184"/>
      <c r="M52" s="184"/>
      <c r="N52" s="184"/>
      <c r="O52" s="184"/>
      <c r="P52" s="184"/>
      <c r="Q52" s="184"/>
      <c r="R52" s="184"/>
      <c r="S52" s="184"/>
    </row>
    <row r="53" spans="1:19" ht="12" customHeight="1" x14ac:dyDescent="0.35">
      <c r="A53" s="183"/>
      <c r="B53" s="183"/>
      <c r="C53" s="183"/>
      <c r="D53" s="183"/>
      <c r="E53" s="183"/>
      <c r="F53" s="183"/>
      <c r="G53" s="23"/>
      <c r="H53" s="26">
        <f t="shared" si="1"/>
        <v>0</v>
      </c>
      <c r="I53" s="184"/>
      <c r="J53" s="184"/>
      <c r="K53" s="184"/>
      <c r="L53" s="184"/>
      <c r="M53" s="184"/>
      <c r="N53" s="184"/>
      <c r="O53" s="184"/>
      <c r="P53" s="184"/>
      <c r="Q53" s="184"/>
      <c r="R53" s="184"/>
      <c r="S53" s="184"/>
    </row>
    <row r="54" spans="1:19" ht="12" customHeight="1" x14ac:dyDescent="0.35">
      <c r="A54" s="183"/>
      <c r="B54" s="183"/>
      <c r="C54" s="183"/>
      <c r="D54" s="183"/>
      <c r="E54" s="183"/>
      <c r="F54" s="183"/>
      <c r="G54" s="23"/>
      <c r="H54" s="26">
        <f t="shared" si="1"/>
        <v>0</v>
      </c>
      <c r="I54" s="184"/>
      <c r="J54" s="184"/>
      <c r="K54" s="184"/>
      <c r="L54" s="184"/>
      <c r="M54" s="184"/>
      <c r="N54" s="184"/>
      <c r="O54" s="184"/>
      <c r="P54" s="184"/>
      <c r="Q54" s="184"/>
      <c r="R54" s="184"/>
      <c r="S54" s="184"/>
    </row>
    <row r="55" spans="1:19" ht="12" customHeight="1" x14ac:dyDescent="0.35">
      <c r="A55" s="183"/>
      <c r="B55" s="183"/>
      <c r="C55" s="183"/>
      <c r="D55" s="183"/>
      <c r="E55" s="183"/>
      <c r="F55" s="183"/>
      <c r="G55" s="23"/>
      <c r="H55" s="26">
        <f t="shared" si="1"/>
        <v>0</v>
      </c>
      <c r="I55" s="184"/>
      <c r="J55" s="184"/>
      <c r="K55" s="184"/>
      <c r="L55" s="184"/>
      <c r="M55" s="184"/>
      <c r="N55" s="184"/>
      <c r="O55" s="184"/>
      <c r="P55" s="184"/>
      <c r="Q55" s="184"/>
      <c r="R55" s="184"/>
      <c r="S55" s="184"/>
    </row>
    <row r="56" spans="1:19" ht="12" customHeight="1" x14ac:dyDescent="0.35">
      <c r="A56" s="183"/>
      <c r="B56" s="183"/>
      <c r="C56" s="183"/>
      <c r="D56" s="183"/>
      <c r="E56" s="183"/>
      <c r="F56" s="183"/>
      <c r="G56" s="23"/>
      <c r="H56" s="26">
        <f t="shared" si="1"/>
        <v>0</v>
      </c>
      <c r="I56" s="184"/>
      <c r="J56" s="184"/>
      <c r="K56" s="184"/>
      <c r="L56" s="184"/>
      <c r="M56" s="184"/>
      <c r="N56" s="184"/>
      <c r="O56" s="184"/>
      <c r="P56" s="184"/>
      <c r="Q56" s="184"/>
      <c r="R56" s="184"/>
      <c r="S56" s="184"/>
    </row>
    <row r="57" spans="1:19" ht="12" customHeight="1" x14ac:dyDescent="0.35">
      <c r="A57" s="183"/>
      <c r="B57" s="183"/>
      <c r="C57" s="183"/>
      <c r="D57" s="183"/>
      <c r="E57" s="183"/>
      <c r="F57" s="183"/>
      <c r="G57" s="23"/>
      <c r="H57" s="26">
        <f t="shared" si="1"/>
        <v>0</v>
      </c>
      <c r="I57" s="184"/>
      <c r="J57" s="184"/>
      <c r="K57" s="184"/>
      <c r="L57" s="184"/>
      <c r="M57" s="184"/>
      <c r="N57" s="184"/>
      <c r="O57" s="184"/>
      <c r="P57" s="184"/>
      <c r="Q57" s="184"/>
      <c r="R57" s="184"/>
      <c r="S57" s="184"/>
    </row>
    <row r="58" spans="1:19" ht="12" customHeight="1" x14ac:dyDescent="0.35">
      <c r="A58" s="183"/>
      <c r="B58" s="183"/>
      <c r="C58" s="183"/>
      <c r="D58" s="183"/>
      <c r="E58" s="183"/>
      <c r="F58" s="183"/>
      <c r="G58" s="23"/>
      <c r="H58" s="26">
        <f t="shared" si="1"/>
        <v>0</v>
      </c>
      <c r="I58" s="184"/>
      <c r="J58" s="184"/>
      <c r="K58" s="184"/>
      <c r="L58" s="184"/>
      <c r="M58" s="184"/>
      <c r="N58" s="184"/>
      <c r="O58" s="184"/>
      <c r="P58" s="184"/>
      <c r="Q58" s="184"/>
      <c r="R58" s="184"/>
      <c r="S58" s="184"/>
    </row>
    <row r="59" spans="1:19" ht="12" customHeight="1" x14ac:dyDescent="0.35">
      <c r="A59" s="183"/>
      <c r="B59" s="183"/>
      <c r="C59" s="183"/>
      <c r="D59" s="183"/>
      <c r="E59" s="183"/>
      <c r="F59" s="183"/>
      <c r="G59" s="23"/>
      <c r="H59" s="26">
        <f t="shared" si="1"/>
        <v>0</v>
      </c>
      <c r="I59" s="184"/>
      <c r="J59" s="184"/>
      <c r="K59" s="184"/>
      <c r="L59" s="184"/>
      <c r="M59" s="184"/>
      <c r="N59" s="184"/>
      <c r="O59" s="184"/>
      <c r="P59" s="184"/>
      <c r="Q59" s="184"/>
      <c r="R59" s="184"/>
      <c r="S59" s="184"/>
    </row>
    <row r="60" spans="1:19" ht="12" customHeight="1" x14ac:dyDescent="0.35">
      <c r="A60" s="183"/>
      <c r="B60" s="183"/>
      <c r="C60" s="183"/>
      <c r="D60" s="183"/>
      <c r="E60" s="183"/>
      <c r="F60" s="183"/>
      <c r="G60" s="23"/>
      <c r="H60" s="26">
        <f t="shared" si="1"/>
        <v>0</v>
      </c>
      <c r="I60" s="184"/>
      <c r="J60" s="184"/>
      <c r="K60" s="184"/>
      <c r="L60" s="184"/>
      <c r="M60" s="184"/>
      <c r="N60" s="184"/>
      <c r="O60" s="184"/>
      <c r="P60" s="184"/>
      <c r="Q60" s="184"/>
      <c r="R60" s="184"/>
      <c r="S60" s="184"/>
    </row>
    <row r="61" spans="1:19" ht="12" customHeight="1" x14ac:dyDescent="0.35">
      <c r="A61" s="183"/>
      <c r="B61" s="183"/>
      <c r="C61" s="183"/>
      <c r="D61" s="183"/>
      <c r="E61" s="183"/>
      <c r="F61" s="183"/>
      <c r="G61" s="23"/>
      <c r="H61" s="26">
        <f t="shared" si="1"/>
        <v>0</v>
      </c>
      <c r="I61" s="184"/>
      <c r="J61" s="184"/>
      <c r="K61" s="184"/>
      <c r="L61" s="184"/>
      <c r="M61" s="184"/>
      <c r="N61" s="184"/>
      <c r="O61" s="184"/>
      <c r="P61" s="184"/>
      <c r="Q61" s="184"/>
      <c r="R61" s="184"/>
      <c r="S61" s="184"/>
    </row>
    <row r="62" spans="1:19" ht="12" customHeight="1" x14ac:dyDescent="0.35">
      <c r="A62" s="183"/>
      <c r="B62" s="183"/>
      <c r="C62" s="183"/>
      <c r="D62" s="183"/>
      <c r="E62" s="183"/>
      <c r="F62" s="183"/>
      <c r="G62" s="23"/>
      <c r="H62" s="26">
        <f t="shared" si="1"/>
        <v>0</v>
      </c>
      <c r="I62" s="184"/>
      <c r="J62" s="184"/>
      <c r="K62" s="184"/>
      <c r="L62" s="184"/>
      <c r="M62" s="184"/>
      <c r="N62" s="184"/>
      <c r="O62" s="184"/>
      <c r="P62" s="184"/>
      <c r="Q62" s="184"/>
      <c r="R62" s="184"/>
      <c r="S62" s="184"/>
    </row>
    <row r="63" spans="1:19" ht="12" customHeight="1" x14ac:dyDescent="0.35">
      <c r="A63" s="183"/>
      <c r="B63" s="183"/>
      <c r="C63" s="183"/>
      <c r="D63" s="183"/>
      <c r="E63" s="183"/>
      <c r="F63" s="183"/>
      <c r="G63" s="23"/>
      <c r="H63" s="26">
        <f t="shared" si="1"/>
        <v>0</v>
      </c>
      <c r="I63" s="184"/>
      <c r="J63" s="184"/>
      <c r="K63" s="184"/>
      <c r="L63" s="184"/>
      <c r="M63" s="184"/>
      <c r="N63" s="184"/>
      <c r="O63" s="184"/>
      <c r="P63" s="184"/>
      <c r="Q63" s="184"/>
      <c r="R63" s="184"/>
      <c r="S63" s="184"/>
    </row>
    <row r="64" spans="1:19" ht="12" customHeight="1" x14ac:dyDescent="0.35">
      <c r="A64" s="183"/>
      <c r="B64" s="183"/>
      <c r="C64" s="183"/>
      <c r="D64" s="183"/>
      <c r="E64" s="183"/>
      <c r="F64" s="183"/>
      <c r="G64" s="23"/>
      <c r="H64" s="26">
        <f t="shared" si="1"/>
        <v>0</v>
      </c>
      <c r="I64" s="184"/>
      <c r="J64" s="184"/>
      <c r="K64" s="184"/>
      <c r="L64" s="184"/>
      <c r="M64" s="184"/>
      <c r="N64" s="184"/>
      <c r="O64" s="184"/>
      <c r="P64" s="184"/>
      <c r="Q64" s="184"/>
      <c r="R64" s="184"/>
      <c r="S64" s="184"/>
    </row>
    <row r="65" spans="1:19" ht="12" customHeight="1" x14ac:dyDescent="0.35">
      <c r="A65" s="183"/>
      <c r="B65" s="183"/>
      <c r="C65" s="183"/>
      <c r="D65" s="183"/>
      <c r="E65" s="183"/>
      <c r="F65" s="183"/>
      <c r="G65" s="23"/>
      <c r="H65" s="26">
        <f t="shared" si="1"/>
        <v>0</v>
      </c>
      <c r="I65" s="184"/>
      <c r="J65" s="184"/>
      <c r="K65" s="184"/>
      <c r="L65" s="184"/>
      <c r="M65" s="184"/>
      <c r="N65" s="184"/>
      <c r="O65" s="184"/>
      <c r="P65" s="184"/>
      <c r="Q65" s="184"/>
      <c r="R65" s="184"/>
      <c r="S65" s="184"/>
    </row>
    <row r="66" spans="1:19" ht="12" customHeight="1" x14ac:dyDescent="0.35">
      <c r="A66" s="183"/>
      <c r="B66" s="183"/>
      <c r="C66" s="183"/>
      <c r="D66" s="183"/>
      <c r="E66" s="183"/>
      <c r="F66" s="183"/>
      <c r="G66" s="23"/>
      <c r="H66" s="26">
        <f t="shared" si="1"/>
        <v>0</v>
      </c>
      <c r="I66" s="184"/>
      <c r="J66" s="184"/>
      <c r="K66" s="184"/>
      <c r="L66" s="184"/>
      <c r="M66" s="184"/>
      <c r="N66" s="184"/>
      <c r="O66" s="184"/>
      <c r="P66" s="184"/>
      <c r="Q66" s="184"/>
      <c r="R66" s="184"/>
      <c r="S66" s="184"/>
    </row>
    <row r="67" spans="1:19" ht="12" customHeight="1" x14ac:dyDescent="0.35">
      <c r="A67" s="183"/>
      <c r="B67" s="183"/>
      <c r="C67" s="183"/>
      <c r="D67" s="183"/>
      <c r="E67" s="183"/>
      <c r="F67" s="183"/>
      <c r="G67" s="23"/>
      <c r="H67" s="26">
        <f t="shared" si="1"/>
        <v>0</v>
      </c>
      <c r="I67" s="184"/>
      <c r="J67" s="184"/>
      <c r="K67" s="184"/>
      <c r="L67" s="184"/>
      <c r="M67" s="184"/>
      <c r="N67" s="184"/>
      <c r="O67" s="184"/>
      <c r="P67" s="184"/>
      <c r="Q67" s="184"/>
      <c r="R67" s="184"/>
      <c r="S67" s="184"/>
    </row>
    <row r="68" spans="1:19" ht="12" customHeight="1" x14ac:dyDescent="0.35">
      <c r="A68" s="183"/>
      <c r="B68" s="183"/>
      <c r="C68" s="183"/>
      <c r="D68" s="183"/>
      <c r="E68" s="183"/>
      <c r="F68" s="183"/>
      <c r="G68" s="23"/>
      <c r="H68" s="26">
        <f t="shared" si="1"/>
        <v>0</v>
      </c>
      <c r="I68" s="184"/>
      <c r="J68" s="184"/>
      <c r="K68" s="184"/>
      <c r="L68" s="184"/>
      <c r="M68" s="184"/>
      <c r="N68" s="184"/>
      <c r="O68" s="184"/>
      <c r="P68" s="184"/>
      <c r="Q68" s="184"/>
      <c r="R68" s="184"/>
      <c r="S68" s="184"/>
    </row>
    <row r="69" spans="1:19" ht="12" customHeight="1" x14ac:dyDescent="0.35">
      <c r="A69" s="183"/>
      <c r="B69" s="183"/>
      <c r="C69" s="183"/>
      <c r="D69" s="183"/>
      <c r="E69" s="183"/>
      <c r="F69" s="183"/>
      <c r="G69" s="23"/>
      <c r="H69" s="26">
        <f t="shared" si="1"/>
        <v>0</v>
      </c>
      <c r="I69" s="184"/>
      <c r="J69" s="184"/>
      <c r="K69" s="184"/>
      <c r="L69" s="184"/>
      <c r="M69" s="184"/>
      <c r="N69" s="184"/>
      <c r="O69" s="184"/>
      <c r="P69" s="184"/>
      <c r="Q69" s="184"/>
      <c r="R69" s="184"/>
      <c r="S69" s="184"/>
    </row>
    <row r="70" spans="1:19" ht="12" customHeight="1" x14ac:dyDescent="0.35">
      <c r="A70" s="183"/>
      <c r="B70" s="183"/>
      <c r="C70" s="183"/>
      <c r="D70" s="183"/>
      <c r="E70" s="183"/>
      <c r="F70" s="183"/>
      <c r="G70" s="23"/>
      <c r="H70" s="26">
        <f t="shared" si="1"/>
        <v>0</v>
      </c>
      <c r="I70" s="184"/>
      <c r="J70" s="184"/>
      <c r="K70" s="184"/>
      <c r="L70" s="184"/>
      <c r="M70" s="184"/>
      <c r="N70" s="184"/>
      <c r="O70" s="184"/>
      <c r="P70" s="184"/>
      <c r="Q70" s="184"/>
      <c r="R70" s="184"/>
      <c r="S70" s="184"/>
    </row>
    <row r="71" spans="1:19" ht="12" customHeight="1" x14ac:dyDescent="0.35">
      <c r="A71" s="183"/>
      <c r="B71" s="183"/>
      <c r="C71" s="183"/>
      <c r="D71" s="183"/>
      <c r="E71" s="183"/>
      <c r="F71" s="183"/>
      <c r="G71" s="23"/>
      <c r="H71" s="26">
        <f t="shared" ref="H71:H102" si="2">IF(G71="ALI",35,IF(G71="AIE",15,0))</f>
        <v>0</v>
      </c>
      <c r="I71" s="184"/>
      <c r="J71" s="184"/>
      <c r="K71" s="184"/>
      <c r="L71" s="184"/>
      <c r="M71" s="184"/>
      <c r="N71" s="184"/>
      <c r="O71" s="184"/>
      <c r="P71" s="184"/>
      <c r="Q71" s="184"/>
      <c r="R71" s="184"/>
      <c r="S71" s="184"/>
    </row>
    <row r="72" spans="1:19" ht="12" customHeight="1" x14ac:dyDescent="0.35">
      <c r="A72" s="183"/>
      <c r="B72" s="183"/>
      <c r="C72" s="183"/>
      <c r="D72" s="183"/>
      <c r="E72" s="183"/>
      <c r="F72" s="183"/>
      <c r="G72" s="23"/>
      <c r="H72" s="26">
        <f t="shared" si="2"/>
        <v>0</v>
      </c>
      <c r="I72" s="184"/>
      <c r="J72" s="184"/>
      <c r="K72" s="184"/>
      <c r="L72" s="184"/>
      <c r="M72" s="184"/>
      <c r="N72" s="184"/>
      <c r="O72" s="184"/>
      <c r="P72" s="184"/>
      <c r="Q72" s="184"/>
      <c r="R72" s="184"/>
      <c r="S72" s="184"/>
    </row>
    <row r="73" spans="1:19" ht="12" customHeight="1" x14ac:dyDescent="0.35">
      <c r="A73" s="183"/>
      <c r="B73" s="183"/>
      <c r="C73" s="183"/>
      <c r="D73" s="183"/>
      <c r="E73" s="183"/>
      <c r="F73" s="183"/>
      <c r="G73" s="23"/>
      <c r="H73" s="26">
        <f t="shared" si="2"/>
        <v>0</v>
      </c>
      <c r="I73" s="184"/>
      <c r="J73" s="184"/>
      <c r="K73" s="184"/>
      <c r="L73" s="184"/>
      <c r="M73" s="184"/>
      <c r="N73" s="184"/>
      <c r="O73" s="184"/>
      <c r="P73" s="184"/>
      <c r="Q73" s="184"/>
      <c r="R73" s="184"/>
      <c r="S73" s="184"/>
    </row>
    <row r="74" spans="1:19" ht="12" customHeight="1" x14ac:dyDescent="0.35">
      <c r="A74" s="183"/>
      <c r="B74" s="183"/>
      <c r="C74" s="183"/>
      <c r="D74" s="183"/>
      <c r="E74" s="183"/>
      <c r="F74" s="183"/>
      <c r="G74" s="23"/>
      <c r="H74" s="26">
        <f t="shared" si="2"/>
        <v>0</v>
      </c>
      <c r="I74" s="184"/>
      <c r="J74" s="184"/>
      <c r="K74" s="184"/>
      <c r="L74" s="184"/>
      <c r="M74" s="184"/>
      <c r="N74" s="184"/>
      <c r="O74" s="184"/>
      <c r="P74" s="184"/>
      <c r="Q74" s="184"/>
      <c r="R74" s="184"/>
      <c r="S74" s="184"/>
    </row>
    <row r="75" spans="1:19" ht="12" customHeight="1" x14ac:dyDescent="0.35">
      <c r="A75" s="183"/>
      <c r="B75" s="183"/>
      <c r="C75" s="183"/>
      <c r="D75" s="183"/>
      <c r="E75" s="183"/>
      <c r="F75" s="183"/>
      <c r="G75" s="23"/>
      <c r="H75" s="26">
        <f t="shared" si="2"/>
        <v>0</v>
      </c>
      <c r="I75" s="184"/>
      <c r="J75" s="184"/>
      <c r="K75" s="184"/>
      <c r="L75" s="184"/>
      <c r="M75" s="184"/>
      <c r="N75" s="184"/>
      <c r="O75" s="184"/>
      <c r="P75" s="184"/>
      <c r="Q75" s="184"/>
      <c r="R75" s="184"/>
      <c r="S75" s="184"/>
    </row>
    <row r="76" spans="1:19" ht="12" customHeight="1" x14ac:dyDescent="0.35">
      <c r="A76" s="183"/>
      <c r="B76" s="183"/>
      <c r="C76" s="183"/>
      <c r="D76" s="183"/>
      <c r="E76" s="183"/>
      <c r="F76" s="183"/>
      <c r="G76" s="23"/>
      <c r="H76" s="26">
        <f t="shared" si="2"/>
        <v>0</v>
      </c>
      <c r="I76" s="184"/>
      <c r="J76" s="184"/>
      <c r="K76" s="184"/>
      <c r="L76" s="184"/>
      <c r="M76" s="184"/>
      <c r="N76" s="184"/>
      <c r="O76" s="184"/>
      <c r="P76" s="184"/>
      <c r="Q76" s="184"/>
      <c r="R76" s="184"/>
      <c r="S76" s="184"/>
    </row>
    <row r="77" spans="1:19" ht="12" customHeight="1" x14ac:dyDescent="0.35">
      <c r="A77" s="183"/>
      <c r="B77" s="183"/>
      <c r="C77" s="183"/>
      <c r="D77" s="183"/>
      <c r="E77" s="183"/>
      <c r="F77" s="183"/>
      <c r="G77" s="23"/>
      <c r="H77" s="26">
        <f t="shared" si="2"/>
        <v>0</v>
      </c>
      <c r="I77" s="184"/>
      <c r="J77" s="184"/>
      <c r="K77" s="184"/>
      <c r="L77" s="184"/>
      <c r="M77" s="184"/>
      <c r="N77" s="184"/>
      <c r="O77" s="184"/>
      <c r="P77" s="184"/>
      <c r="Q77" s="184"/>
      <c r="R77" s="184"/>
      <c r="S77" s="184"/>
    </row>
    <row r="78" spans="1:19" ht="12" customHeight="1" x14ac:dyDescent="0.35">
      <c r="A78" s="183"/>
      <c r="B78" s="183"/>
      <c r="C78" s="183"/>
      <c r="D78" s="183"/>
      <c r="E78" s="183"/>
      <c r="F78" s="183"/>
      <c r="G78" s="23"/>
      <c r="H78" s="26">
        <f t="shared" si="2"/>
        <v>0</v>
      </c>
      <c r="I78" s="184"/>
      <c r="J78" s="184"/>
      <c r="K78" s="184"/>
      <c r="L78" s="184"/>
      <c r="M78" s="184"/>
      <c r="N78" s="184"/>
      <c r="O78" s="184"/>
      <c r="P78" s="184"/>
      <c r="Q78" s="184"/>
      <c r="R78" s="184"/>
      <c r="S78" s="184"/>
    </row>
    <row r="79" spans="1:19" ht="12" customHeight="1" x14ac:dyDescent="0.35">
      <c r="A79" s="183"/>
      <c r="B79" s="183"/>
      <c r="C79" s="183"/>
      <c r="D79" s="183"/>
      <c r="E79" s="183"/>
      <c r="F79" s="183"/>
      <c r="G79" s="23"/>
      <c r="H79" s="26">
        <f t="shared" si="2"/>
        <v>0</v>
      </c>
      <c r="I79" s="184"/>
      <c r="J79" s="184"/>
      <c r="K79" s="184"/>
      <c r="L79" s="184"/>
      <c r="M79" s="184"/>
      <c r="N79" s="184"/>
      <c r="O79" s="184"/>
      <c r="P79" s="184"/>
      <c r="Q79" s="184"/>
      <c r="R79" s="184"/>
      <c r="S79" s="184"/>
    </row>
    <row r="80" spans="1:19" ht="12" customHeight="1" x14ac:dyDescent="0.35">
      <c r="A80" s="183"/>
      <c r="B80" s="183"/>
      <c r="C80" s="183"/>
      <c r="D80" s="183"/>
      <c r="E80" s="183"/>
      <c r="F80" s="183"/>
      <c r="G80" s="23"/>
      <c r="H80" s="26">
        <f t="shared" si="2"/>
        <v>0</v>
      </c>
      <c r="I80" s="184"/>
      <c r="J80" s="184"/>
      <c r="K80" s="184"/>
      <c r="L80" s="184"/>
      <c r="M80" s="184"/>
      <c r="N80" s="184"/>
      <c r="O80" s="184"/>
      <c r="P80" s="184"/>
      <c r="Q80" s="184"/>
      <c r="R80" s="184"/>
      <c r="S80" s="184"/>
    </row>
    <row r="81" spans="1:19" ht="12" customHeight="1" x14ac:dyDescent="0.35">
      <c r="A81" s="183"/>
      <c r="B81" s="183"/>
      <c r="C81" s="183"/>
      <c r="D81" s="183"/>
      <c r="E81" s="183"/>
      <c r="F81" s="183"/>
      <c r="G81" s="23"/>
      <c r="H81" s="26">
        <f t="shared" si="2"/>
        <v>0</v>
      </c>
      <c r="I81" s="184"/>
      <c r="J81" s="184"/>
      <c r="K81" s="184"/>
      <c r="L81" s="184"/>
      <c r="M81" s="184"/>
      <c r="N81" s="184"/>
      <c r="O81" s="184"/>
      <c r="P81" s="184"/>
      <c r="Q81" s="184"/>
      <c r="R81" s="184"/>
      <c r="S81" s="184"/>
    </row>
    <row r="82" spans="1:19" ht="12" customHeight="1" x14ac:dyDescent="0.35">
      <c r="A82" s="183"/>
      <c r="B82" s="183"/>
      <c r="C82" s="183"/>
      <c r="D82" s="183"/>
      <c r="E82" s="183"/>
      <c r="F82" s="183"/>
      <c r="G82" s="23"/>
      <c r="H82" s="26">
        <f t="shared" si="2"/>
        <v>0</v>
      </c>
      <c r="I82" s="184"/>
      <c r="J82" s="184"/>
      <c r="K82" s="184"/>
      <c r="L82" s="184"/>
      <c r="M82" s="184"/>
      <c r="N82" s="184"/>
      <c r="O82" s="184"/>
      <c r="P82" s="184"/>
      <c r="Q82" s="184"/>
      <c r="R82" s="184"/>
      <c r="S82" s="184"/>
    </row>
    <row r="83" spans="1:19" ht="12" customHeight="1" x14ac:dyDescent="0.35">
      <c r="A83" s="183"/>
      <c r="B83" s="183"/>
      <c r="C83" s="183"/>
      <c r="D83" s="183"/>
      <c r="E83" s="183"/>
      <c r="F83" s="183"/>
      <c r="G83" s="23"/>
      <c r="H83" s="26">
        <f t="shared" si="2"/>
        <v>0</v>
      </c>
      <c r="I83" s="184"/>
      <c r="J83" s="184"/>
      <c r="K83" s="184"/>
      <c r="L83" s="184"/>
      <c r="M83" s="184"/>
      <c r="N83" s="184"/>
      <c r="O83" s="184"/>
      <c r="P83" s="184"/>
      <c r="Q83" s="184"/>
      <c r="R83" s="184"/>
      <c r="S83" s="184"/>
    </row>
    <row r="84" spans="1:19" ht="12" customHeight="1" x14ac:dyDescent="0.35">
      <c r="A84" s="183"/>
      <c r="B84" s="183"/>
      <c r="C84" s="183"/>
      <c r="D84" s="183"/>
      <c r="E84" s="183"/>
      <c r="F84" s="183"/>
      <c r="G84" s="23"/>
      <c r="H84" s="26">
        <f t="shared" si="2"/>
        <v>0</v>
      </c>
      <c r="I84" s="184"/>
      <c r="J84" s="184"/>
      <c r="K84" s="184"/>
      <c r="L84" s="184"/>
      <c r="M84" s="184"/>
      <c r="N84" s="184"/>
      <c r="O84" s="184"/>
      <c r="P84" s="184"/>
      <c r="Q84" s="184"/>
      <c r="R84" s="184"/>
      <c r="S84" s="184"/>
    </row>
    <row r="85" spans="1:19" ht="12" customHeight="1" x14ac:dyDescent="0.35">
      <c r="A85" s="183"/>
      <c r="B85" s="183"/>
      <c r="C85" s="183"/>
      <c r="D85" s="183"/>
      <c r="E85" s="183"/>
      <c r="F85" s="183"/>
      <c r="G85" s="23"/>
      <c r="H85" s="26">
        <f t="shared" si="2"/>
        <v>0</v>
      </c>
      <c r="I85" s="184"/>
      <c r="J85" s="184"/>
      <c r="K85" s="184"/>
      <c r="L85" s="184"/>
      <c r="M85" s="184"/>
      <c r="N85" s="184"/>
      <c r="O85" s="184"/>
      <c r="P85" s="184"/>
      <c r="Q85" s="184"/>
      <c r="R85" s="184"/>
      <c r="S85" s="184"/>
    </row>
    <row r="86" spans="1:19" ht="12" customHeight="1" x14ac:dyDescent="0.35">
      <c r="A86" s="183"/>
      <c r="B86" s="183"/>
      <c r="C86" s="183"/>
      <c r="D86" s="183"/>
      <c r="E86" s="183"/>
      <c r="F86" s="183"/>
      <c r="G86" s="23"/>
      <c r="H86" s="26">
        <f t="shared" si="2"/>
        <v>0</v>
      </c>
      <c r="I86" s="184"/>
      <c r="J86" s="184"/>
      <c r="K86" s="184"/>
      <c r="L86" s="184"/>
      <c r="M86" s="184"/>
      <c r="N86" s="184"/>
      <c r="O86" s="184"/>
      <c r="P86" s="184"/>
      <c r="Q86" s="184"/>
      <c r="R86" s="184"/>
      <c r="S86" s="184"/>
    </row>
    <row r="87" spans="1:19" ht="12" customHeight="1" x14ac:dyDescent="0.35">
      <c r="A87" s="183"/>
      <c r="B87" s="183"/>
      <c r="C87" s="183"/>
      <c r="D87" s="183"/>
      <c r="E87" s="183"/>
      <c r="F87" s="183"/>
      <c r="G87" s="23"/>
      <c r="H87" s="26">
        <f t="shared" si="2"/>
        <v>0</v>
      </c>
      <c r="I87" s="184"/>
      <c r="J87" s="184"/>
      <c r="K87" s="184"/>
      <c r="L87" s="184"/>
      <c r="M87" s="184"/>
      <c r="N87" s="184"/>
      <c r="O87" s="184"/>
      <c r="P87" s="184"/>
      <c r="Q87" s="184"/>
      <c r="R87" s="184"/>
      <c r="S87" s="184"/>
    </row>
    <row r="88" spans="1:19" ht="12" customHeight="1" x14ac:dyDescent="0.35">
      <c r="A88" s="183"/>
      <c r="B88" s="183"/>
      <c r="C88" s="183"/>
      <c r="D88" s="183"/>
      <c r="E88" s="183"/>
      <c r="F88" s="183"/>
      <c r="G88" s="23"/>
      <c r="H88" s="26">
        <f t="shared" si="2"/>
        <v>0</v>
      </c>
      <c r="I88" s="184"/>
      <c r="J88" s="184"/>
      <c r="K88" s="184"/>
      <c r="L88" s="184"/>
      <c r="M88" s="184"/>
      <c r="N88" s="184"/>
      <c r="O88" s="184"/>
      <c r="P88" s="184"/>
      <c r="Q88" s="184"/>
      <c r="R88" s="184"/>
      <c r="S88" s="184"/>
    </row>
    <row r="89" spans="1:19" ht="12" customHeight="1" x14ac:dyDescent="0.35">
      <c r="A89" s="183"/>
      <c r="B89" s="183"/>
      <c r="C89" s="183"/>
      <c r="D89" s="183"/>
      <c r="E89" s="183"/>
      <c r="F89" s="183"/>
      <c r="G89" s="23"/>
      <c r="H89" s="26">
        <f t="shared" si="2"/>
        <v>0</v>
      </c>
      <c r="I89" s="184"/>
      <c r="J89" s="184"/>
      <c r="K89" s="184"/>
      <c r="L89" s="184"/>
      <c r="M89" s="184"/>
      <c r="N89" s="184"/>
      <c r="O89" s="184"/>
      <c r="P89" s="184"/>
      <c r="Q89" s="184"/>
      <c r="R89" s="184"/>
      <c r="S89" s="184"/>
    </row>
    <row r="90" spans="1:19" ht="12" customHeight="1" x14ac:dyDescent="0.35">
      <c r="A90" s="183"/>
      <c r="B90" s="183"/>
      <c r="C90" s="183"/>
      <c r="D90" s="183"/>
      <c r="E90" s="183"/>
      <c r="F90" s="183"/>
      <c r="G90" s="23"/>
      <c r="H90" s="26">
        <f t="shared" si="2"/>
        <v>0</v>
      </c>
      <c r="I90" s="184"/>
      <c r="J90" s="184"/>
      <c r="K90" s="184"/>
      <c r="L90" s="184"/>
      <c r="M90" s="184"/>
      <c r="N90" s="184"/>
      <c r="O90" s="184"/>
      <c r="P90" s="184"/>
      <c r="Q90" s="184"/>
      <c r="R90" s="184"/>
      <c r="S90" s="184"/>
    </row>
    <row r="91" spans="1:19" ht="12" customHeight="1" x14ac:dyDescent="0.35">
      <c r="A91" s="183"/>
      <c r="B91" s="183"/>
      <c r="C91" s="183"/>
      <c r="D91" s="183"/>
      <c r="E91" s="183"/>
      <c r="F91" s="183"/>
      <c r="G91" s="23"/>
      <c r="H91" s="26">
        <f t="shared" si="2"/>
        <v>0</v>
      </c>
      <c r="I91" s="184"/>
      <c r="J91" s="184"/>
      <c r="K91" s="184"/>
      <c r="L91" s="184"/>
      <c r="M91" s="184"/>
      <c r="N91" s="184"/>
      <c r="O91" s="184"/>
      <c r="P91" s="184"/>
      <c r="Q91" s="184"/>
      <c r="R91" s="184"/>
      <c r="S91" s="184"/>
    </row>
    <row r="92" spans="1:19" ht="12" customHeight="1" x14ac:dyDescent="0.35">
      <c r="A92" s="183"/>
      <c r="B92" s="183"/>
      <c r="C92" s="183"/>
      <c r="D92" s="183"/>
      <c r="E92" s="183"/>
      <c r="F92" s="183"/>
      <c r="G92" s="23"/>
      <c r="H92" s="26">
        <f t="shared" si="2"/>
        <v>0</v>
      </c>
      <c r="I92" s="184"/>
      <c r="J92" s="184"/>
      <c r="K92" s="184"/>
      <c r="L92" s="184"/>
      <c r="M92" s="184"/>
      <c r="N92" s="184"/>
      <c r="O92" s="184"/>
      <c r="P92" s="184"/>
      <c r="Q92" s="184"/>
      <c r="R92" s="184"/>
      <c r="S92" s="184"/>
    </row>
    <row r="93" spans="1:19" ht="12" customHeight="1" x14ac:dyDescent="0.35">
      <c r="A93" s="183"/>
      <c r="B93" s="183"/>
      <c r="C93" s="183"/>
      <c r="D93" s="183"/>
      <c r="E93" s="183"/>
      <c r="F93" s="183"/>
      <c r="G93" s="23"/>
      <c r="H93" s="26">
        <f t="shared" si="2"/>
        <v>0</v>
      </c>
      <c r="I93" s="184"/>
      <c r="J93" s="184"/>
      <c r="K93" s="184"/>
      <c r="L93" s="184"/>
      <c r="M93" s="184"/>
      <c r="N93" s="184"/>
      <c r="O93" s="184"/>
      <c r="P93" s="184"/>
      <c r="Q93" s="184"/>
      <c r="R93" s="184"/>
      <c r="S93" s="184"/>
    </row>
    <row r="94" spans="1:19" ht="12" customHeight="1" x14ac:dyDescent="0.35">
      <c r="A94" s="183"/>
      <c r="B94" s="183"/>
      <c r="C94" s="183"/>
      <c r="D94" s="183"/>
      <c r="E94" s="183"/>
      <c r="F94" s="183"/>
      <c r="G94" s="23"/>
      <c r="H94" s="26">
        <f t="shared" si="2"/>
        <v>0</v>
      </c>
      <c r="I94" s="184"/>
      <c r="J94" s="184"/>
      <c r="K94" s="184"/>
      <c r="L94" s="184"/>
      <c r="M94" s="184"/>
      <c r="N94" s="184"/>
      <c r="O94" s="184"/>
      <c r="P94" s="184"/>
      <c r="Q94" s="184"/>
      <c r="R94" s="184"/>
      <c r="S94" s="184"/>
    </row>
    <row r="95" spans="1:19" ht="12" customHeight="1" x14ac:dyDescent="0.35">
      <c r="A95" s="183"/>
      <c r="B95" s="183"/>
      <c r="C95" s="183"/>
      <c r="D95" s="183"/>
      <c r="E95" s="183"/>
      <c r="F95" s="183"/>
      <c r="G95" s="23"/>
      <c r="H95" s="26">
        <f t="shared" si="2"/>
        <v>0</v>
      </c>
      <c r="I95" s="184"/>
      <c r="J95" s="184"/>
      <c r="K95" s="184"/>
      <c r="L95" s="184"/>
      <c r="M95" s="184"/>
      <c r="N95" s="184"/>
      <c r="O95" s="184"/>
      <c r="P95" s="184"/>
      <c r="Q95" s="184"/>
      <c r="R95" s="184"/>
      <c r="S95" s="184"/>
    </row>
    <row r="96" spans="1:19" ht="12" customHeight="1" x14ac:dyDescent="0.35">
      <c r="A96" s="183"/>
      <c r="B96" s="183"/>
      <c r="C96" s="183"/>
      <c r="D96" s="183"/>
      <c r="E96" s="183"/>
      <c r="F96" s="183"/>
      <c r="G96" s="23"/>
      <c r="H96" s="26">
        <f t="shared" si="2"/>
        <v>0</v>
      </c>
      <c r="I96" s="184"/>
      <c r="J96" s="184"/>
      <c r="K96" s="184"/>
      <c r="L96" s="184"/>
      <c r="M96" s="184"/>
      <c r="N96" s="184"/>
      <c r="O96" s="184"/>
      <c r="P96" s="184"/>
      <c r="Q96" s="184"/>
      <c r="R96" s="184"/>
      <c r="S96" s="184"/>
    </row>
    <row r="97" spans="1:19" ht="12" customHeight="1" x14ac:dyDescent="0.35">
      <c r="A97" s="183"/>
      <c r="B97" s="183"/>
      <c r="C97" s="183"/>
      <c r="D97" s="183"/>
      <c r="E97" s="183"/>
      <c r="F97" s="183"/>
      <c r="G97" s="23"/>
      <c r="H97" s="26">
        <f t="shared" si="2"/>
        <v>0</v>
      </c>
      <c r="I97" s="184"/>
      <c r="J97" s="184"/>
      <c r="K97" s="184"/>
      <c r="L97" s="184"/>
      <c r="M97" s="184"/>
      <c r="N97" s="184"/>
      <c r="O97" s="184"/>
      <c r="P97" s="184"/>
      <c r="Q97" s="184"/>
      <c r="R97" s="184"/>
      <c r="S97" s="184"/>
    </row>
    <row r="98" spans="1:19" ht="12" customHeight="1" x14ac:dyDescent="0.35">
      <c r="A98" s="183"/>
      <c r="B98" s="183"/>
      <c r="C98" s="183"/>
      <c r="D98" s="183"/>
      <c r="E98" s="183"/>
      <c r="F98" s="183"/>
      <c r="G98" s="23"/>
      <c r="H98" s="26">
        <f t="shared" si="2"/>
        <v>0</v>
      </c>
      <c r="I98" s="184"/>
      <c r="J98" s="184"/>
      <c r="K98" s="184"/>
      <c r="L98" s="184"/>
      <c r="M98" s="184"/>
      <c r="N98" s="184"/>
      <c r="O98" s="184"/>
      <c r="P98" s="184"/>
      <c r="Q98" s="184"/>
      <c r="R98" s="184"/>
      <c r="S98" s="184"/>
    </row>
    <row r="99" spans="1:19" ht="12" customHeight="1" x14ac:dyDescent="0.35">
      <c r="A99" s="183"/>
      <c r="B99" s="183"/>
      <c r="C99" s="183"/>
      <c r="D99" s="183"/>
      <c r="E99" s="183"/>
      <c r="F99" s="183"/>
      <c r="G99" s="23"/>
      <c r="H99" s="26">
        <f t="shared" si="2"/>
        <v>0</v>
      </c>
      <c r="I99" s="184"/>
      <c r="J99" s="184"/>
      <c r="K99" s="184"/>
      <c r="L99" s="184"/>
      <c r="M99" s="184"/>
      <c r="N99" s="184"/>
      <c r="O99" s="184"/>
      <c r="P99" s="184"/>
      <c r="Q99" s="184"/>
      <c r="R99" s="184"/>
      <c r="S99" s="184"/>
    </row>
    <row r="100" spans="1:19" ht="12" customHeight="1" x14ac:dyDescent="0.35">
      <c r="A100" s="183"/>
      <c r="B100" s="183"/>
      <c r="C100" s="183"/>
      <c r="D100" s="183"/>
      <c r="E100" s="183"/>
      <c r="F100" s="183"/>
      <c r="G100" s="23"/>
      <c r="H100" s="26">
        <f t="shared" si="2"/>
        <v>0</v>
      </c>
      <c r="I100" s="184"/>
      <c r="J100" s="184"/>
      <c r="K100" s="184"/>
      <c r="L100" s="184"/>
      <c r="M100" s="184"/>
      <c r="N100" s="184"/>
      <c r="O100" s="184"/>
      <c r="P100" s="184"/>
      <c r="Q100" s="184"/>
      <c r="R100" s="184"/>
      <c r="S100" s="184"/>
    </row>
    <row r="101" spans="1:19" ht="12" customHeight="1" x14ac:dyDescent="0.35">
      <c r="A101" s="183"/>
      <c r="B101" s="183"/>
      <c r="C101" s="183"/>
      <c r="D101" s="183"/>
      <c r="E101" s="183"/>
      <c r="F101" s="183"/>
      <c r="G101" s="23"/>
      <c r="H101" s="26">
        <f t="shared" si="2"/>
        <v>0</v>
      </c>
      <c r="I101" s="184"/>
      <c r="J101" s="184"/>
      <c r="K101" s="184"/>
      <c r="L101" s="184"/>
      <c r="M101" s="184"/>
      <c r="N101" s="184"/>
      <c r="O101" s="184"/>
      <c r="P101" s="184"/>
      <c r="Q101" s="184"/>
      <c r="R101" s="184"/>
      <c r="S101" s="184"/>
    </row>
    <row r="102" spans="1:19" ht="12" customHeight="1" x14ac:dyDescent="0.35">
      <c r="A102" s="183"/>
      <c r="B102" s="183"/>
      <c r="C102" s="183"/>
      <c r="D102" s="183"/>
      <c r="E102" s="183"/>
      <c r="F102" s="183"/>
      <c r="G102" s="23"/>
      <c r="H102" s="26">
        <f t="shared" si="2"/>
        <v>0</v>
      </c>
      <c r="I102" s="184"/>
      <c r="J102" s="184"/>
      <c r="K102" s="184"/>
      <c r="L102" s="184"/>
      <c r="M102" s="184"/>
      <c r="N102" s="184"/>
      <c r="O102" s="184"/>
      <c r="P102" s="184"/>
      <c r="Q102" s="184"/>
      <c r="R102" s="184"/>
      <c r="S102" s="184"/>
    </row>
    <row r="103" spans="1:19" ht="12" customHeight="1" x14ac:dyDescent="0.35">
      <c r="A103" s="183"/>
      <c r="B103" s="183"/>
      <c r="C103" s="183"/>
      <c r="D103" s="183"/>
      <c r="E103" s="183"/>
      <c r="F103" s="183"/>
      <c r="G103" s="23"/>
      <c r="H103" s="26">
        <f t="shared" ref="H103:H116" si="3">IF(G103="ALI",35,IF(G103="AIE",15,0))</f>
        <v>0</v>
      </c>
      <c r="I103" s="184"/>
      <c r="J103" s="184"/>
      <c r="K103" s="184"/>
      <c r="L103" s="184"/>
      <c r="M103" s="184"/>
      <c r="N103" s="184"/>
      <c r="O103" s="184"/>
      <c r="P103" s="184"/>
      <c r="Q103" s="184"/>
      <c r="R103" s="184"/>
      <c r="S103" s="184"/>
    </row>
    <row r="104" spans="1:19" ht="12" customHeight="1" x14ac:dyDescent="0.35">
      <c r="A104" s="183"/>
      <c r="B104" s="183"/>
      <c r="C104" s="183"/>
      <c r="D104" s="183"/>
      <c r="E104" s="183"/>
      <c r="F104" s="183"/>
      <c r="G104" s="23"/>
      <c r="H104" s="26">
        <f t="shared" si="3"/>
        <v>0</v>
      </c>
      <c r="I104" s="184"/>
      <c r="J104" s="184"/>
      <c r="K104" s="184"/>
      <c r="L104" s="184"/>
      <c r="M104" s="184"/>
      <c r="N104" s="184"/>
      <c r="O104" s="184"/>
      <c r="P104" s="184"/>
      <c r="Q104" s="184"/>
      <c r="R104" s="184"/>
      <c r="S104" s="184"/>
    </row>
    <row r="105" spans="1:19" ht="12" customHeight="1" x14ac:dyDescent="0.35">
      <c r="A105" s="183"/>
      <c r="B105" s="183"/>
      <c r="C105" s="183"/>
      <c r="D105" s="183"/>
      <c r="E105" s="183"/>
      <c r="F105" s="183"/>
      <c r="G105" s="23"/>
      <c r="H105" s="26">
        <f t="shared" si="3"/>
        <v>0</v>
      </c>
      <c r="I105" s="184"/>
      <c r="J105" s="184"/>
      <c r="K105" s="184"/>
      <c r="L105" s="184"/>
      <c r="M105" s="184"/>
      <c r="N105" s="184"/>
      <c r="O105" s="184"/>
      <c r="P105" s="184"/>
      <c r="Q105" s="184"/>
      <c r="R105" s="184"/>
      <c r="S105" s="184"/>
    </row>
    <row r="106" spans="1:19" ht="12" customHeight="1" x14ac:dyDescent="0.35">
      <c r="A106" s="183"/>
      <c r="B106" s="183"/>
      <c r="C106" s="183"/>
      <c r="D106" s="183"/>
      <c r="E106" s="183"/>
      <c r="F106" s="183"/>
      <c r="G106" s="23"/>
      <c r="H106" s="26">
        <f t="shared" si="3"/>
        <v>0</v>
      </c>
      <c r="I106" s="184"/>
      <c r="J106" s="184"/>
      <c r="K106" s="184"/>
      <c r="L106" s="184"/>
      <c r="M106" s="184"/>
      <c r="N106" s="184"/>
      <c r="O106" s="184"/>
      <c r="P106" s="184"/>
      <c r="Q106" s="184"/>
      <c r="R106" s="184"/>
      <c r="S106" s="184"/>
    </row>
    <row r="107" spans="1:19" ht="12" customHeight="1" x14ac:dyDescent="0.35">
      <c r="A107" s="183"/>
      <c r="B107" s="183"/>
      <c r="C107" s="183"/>
      <c r="D107" s="183"/>
      <c r="E107" s="183"/>
      <c r="F107" s="183"/>
      <c r="G107" s="23"/>
      <c r="H107" s="26">
        <f t="shared" si="3"/>
        <v>0</v>
      </c>
      <c r="I107" s="184"/>
      <c r="J107" s="184"/>
      <c r="K107" s="184"/>
      <c r="L107" s="184"/>
      <c r="M107" s="184"/>
      <c r="N107" s="184"/>
      <c r="O107" s="184"/>
      <c r="P107" s="184"/>
      <c r="Q107" s="184"/>
      <c r="R107" s="184"/>
      <c r="S107" s="184"/>
    </row>
    <row r="108" spans="1:19" ht="12" customHeight="1" x14ac:dyDescent="0.35">
      <c r="A108" s="183"/>
      <c r="B108" s="183"/>
      <c r="C108" s="183"/>
      <c r="D108" s="183"/>
      <c r="E108" s="183"/>
      <c r="F108" s="183"/>
      <c r="G108" s="23"/>
      <c r="H108" s="26">
        <f t="shared" si="3"/>
        <v>0</v>
      </c>
      <c r="I108" s="184"/>
      <c r="J108" s="184"/>
      <c r="K108" s="184"/>
      <c r="L108" s="184"/>
      <c r="M108" s="184"/>
      <c r="N108" s="184"/>
      <c r="O108" s="184"/>
      <c r="P108" s="184"/>
      <c r="Q108" s="184"/>
      <c r="R108" s="184"/>
      <c r="S108" s="184"/>
    </row>
    <row r="109" spans="1:19" ht="12" customHeight="1" x14ac:dyDescent="0.35">
      <c r="A109" s="183"/>
      <c r="B109" s="183"/>
      <c r="C109" s="183"/>
      <c r="D109" s="183"/>
      <c r="E109" s="183"/>
      <c r="F109" s="183"/>
      <c r="G109" s="23"/>
      <c r="H109" s="26">
        <f t="shared" si="3"/>
        <v>0</v>
      </c>
      <c r="I109" s="184"/>
      <c r="J109" s="184"/>
      <c r="K109" s="184"/>
      <c r="L109" s="184"/>
      <c r="M109" s="184"/>
      <c r="N109" s="184"/>
      <c r="O109" s="184"/>
      <c r="P109" s="184"/>
      <c r="Q109" s="184"/>
      <c r="R109" s="184"/>
      <c r="S109" s="184"/>
    </row>
    <row r="110" spans="1:19" ht="12" customHeight="1" x14ac:dyDescent="0.35">
      <c r="A110" s="183"/>
      <c r="B110" s="183"/>
      <c r="C110" s="183"/>
      <c r="D110" s="183"/>
      <c r="E110" s="183"/>
      <c r="F110" s="183"/>
      <c r="G110" s="23"/>
      <c r="H110" s="26">
        <f t="shared" si="3"/>
        <v>0</v>
      </c>
      <c r="I110" s="184"/>
      <c r="J110" s="184"/>
      <c r="K110" s="184"/>
      <c r="L110" s="184"/>
      <c r="M110" s="184"/>
      <c r="N110" s="184"/>
      <c r="O110" s="184"/>
      <c r="P110" s="184"/>
      <c r="Q110" s="184"/>
      <c r="R110" s="184"/>
      <c r="S110" s="184"/>
    </row>
    <row r="111" spans="1:19" ht="12" customHeight="1" x14ac:dyDescent="0.35">
      <c r="A111" s="183"/>
      <c r="B111" s="183"/>
      <c r="C111" s="183"/>
      <c r="D111" s="183"/>
      <c r="E111" s="183"/>
      <c r="F111" s="183"/>
      <c r="G111" s="23"/>
      <c r="H111" s="26">
        <f t="shared" si="3"/>
        <v>0</v>
      </c>
      <c r="I111" s="184"/>
      <c r="J111" s="184"/>
      <c r="K111" s="184"/>
      <c r="L111" s="184"/>
      <c r="M111" s="184"/>
      <c r="N111" s="184"/>
      <c r="O111" s="184"/>
      <c r="P111" s="184"/>
      <c r="Q111" s="184"/>
      <c r="R111" s="184"/>
      <c r="S111" s="184"/>
    </row>
    <row r="112" spans="1:19" ht="12" customHeight="1" x14ac:dyDescent="0.35">
      <c r="A112" s="183"/>
      <c r="B112" s="183"/>
      <c r="C112" s="183"/>
      <c r="D112" s="183"/>
      <c r="E112" s="183"/>
      <c r="F112" s="183"/>
      <c r="G112" s="23"/>
      <c r="H112" s="26">
        <f t="shared" si="3"/>
        <v>0</v>
      </c>
      <c r="I112" s="184"/>
      <c r="J112" s="184"/>
      <c r="K112" s="184"/>
      <c r="L112" s="184"/>
      <c r="M112" s="184"/>
      <c r="N112" s="184"/>
      <c r="O112" s="184"/>
      <c r="P112" s="184"/>
      <c r="Q112" s="184"/>
      <c r="R112" s="184"/>
      <c r="S112" s="184"/>
    </row>
    <row r="113" spans="1:19" ht="12" customHeight="1" x14ac:dyDescent="0.35">
      <c r="A113" s="183"/>
      <c r="B113" s="183"/>
      <c r="C113" s="183"/>
      <c r="D113" s="183"/>
      <c r="E113" s="183"/>
      <c r="F113" s="183"/>
      <c r="G113" s="23"/>
      <c r="H113" s="26">
        <f t="shared" si="3"/>
        <v>0</v>
      </c>
      <c r="I113" s="184"/>
      <c r="J113" s="184"/>
      <c r="K113" s="184"/>
      <c r="L113" s="184"/>
      <c r="M113" s="184"/>
      <c r="N113" s="184"/>
      <c r="O113" s="184"/>
      <c r="P113" s="184"/>
      <c r="Q113" s="184"/>
      <c r="R113" s="184"/>
      <c r="S113" s="184"/>
    </row>
    <row r="114" spans="1:19" ht="12" customHeight="1" x14ac:dyDescent="0.35">
      <c r="A114" s="183"/>
      <c r="B114" s="183"/>
      <c r="C114" s="183"/>
      <c r="D114" s="183"/>
      <c r="E114" s="183"/>
      <c r="F114" s="183"/>
      <c r="G114" s="23"/>
      <c r="H114" s="26">
        <f t="shared" si="3"/>
        <v>0</v>
      </c>
      <c r="I114" s="184"/>
      <c r="J114" s="184"/>
      <c r="K114" s="184"/>
      <c r="L114" s="184"/>
      <c r="M114" s="184"/>
      <c r="N114" s="184"/>
      <c r="O114" s="184"/>
      <c r="P114" s="184"/>
      <c r="Q114" s="184"/>
      <c r="R114" s="184"/>
      <c r="S114" s="184"/>
    </row>
    <row r="115" spans="1:19" ht="12" customHeight="1" x14ac:dyDescent="0.35">
      <c r="A115" s="183"/>
      <c r="B115" s="183"/>
      <c r="C115" s="183"/>
      <c r="D115" s="183"/>
      <c r="E115" s="183"/>
      <c r="F115" s="183"/>
      <c r="G115" s="23"/>
      <c r="H115" s="26">
        <f t="shared" si="3"/>
        <v>0</v>
      </c>
      <c r="I115" s="184"/>
      <c r="J115" s="184"/>
      <c r="K115" s="184"/>
      <c r="L115" s="184"/>
      <c r="M115" s="184"/>
      <c r="N115" s="184"/>
      <c r="O115" s="184"/>
      <c r="P115" s="184"/>
      <c r="Q115" s="184"/>
      <c r="R115" s="184"/>
      <c r="S115" s="184"/>
    </row>
    <row r="116" spans="1:19" ht="12" customHeight="1" x14ac:dyDescent="0.35">
      <c r="A116" s="183"/>
      <c r="B116" s="183"/>
      <c r="C116" s="183"/>
      <c r="D116" s="183"/>
      <c r="E116" s="183"/>
      <c r="F116" s="183"/>
      <c r="G116" s="23"/>
      <c r="H116" s="26">
        <f t="shared" si="3"/>
        <v>0</v>
      </c>
      <c r="I116" s="184"/>
      <c r="J116" s="184"/>
      <c r="K116" s="184"/>
      <c r="L116" s="184"/>
      <c r="M116" s="184"/>
      <c r="N116" s="184"/>
      <c r="O116" s="184"/>
      <c r="P116" s="184"/>
      <c r="Q116" s="184"/>
      <c r="R116" s="184"/>
      <c r="S116" s="184"/>
    </row>
  </sheetData>
  <sheetProtection password="9487" sheet="1" objects="1" scenarios="1"/>
  <mergeCells count="227">
    <mergeCell ref="A1:O3"/>
    <mergeCell ref="A4:F4"/>
    <mergeCell ref="G4:O4"/>
    <mergeCell ref="A5:E5"/>
    <mergeCell ref="G5:O5"/>
    <mergeCell ref="A6:F6"/>
    <mergeCell ref="I6:S6"/>
    <mergeCell ref="A7:F7"/>
    <mergeCell ref="I7:S7"/>
    <mergeCell ref="A8:F8"/>
    <mergeCell ref="I8:S8"/>
    <mergeCell ref="A9:F9"/>
    <mergeCell ref="I9:S9"/>
    <mergeCell ref="A10:F10"/>
    <mergeCell ref="I10:S10"/>
    <mergeCell ref="A11:F11"/>
    <mergeCell ref="I11:S11"/>
    <mergeCell ref="A12:F12"/>
    <mergeCell ref="I12:S12"/>
    <mergeCell ref="A13:F13"/>
    <mergeCell ref="I13:S13"/>
    <mergeCell ref="A14:F14"/>
    <mergeCell ref="I14:S14"/>
    <mergeCell ref="A15:F15"/>
    <mergeCell ref="I15:S15"/>
    <mergeCell ref="A16:F16"/>
    <mergeCell ref="I16:S16"/>
    <mergeCell ref="A17:F17"/>
    <mergeCell ref="I17:S17"/>
    <mergeCell ref="A18:F18"/>
    <mergeCell ref="I18:S18"/>
    <mergeCell ref="A19:F19"/>
    <mergeCell ref="I19:S19"/>
    <mergeCell ref="A20:F20"/>
    <mergeCell ref="I20:S20"/>
    <mergeCell ref="A21:F21"/>
    <mergeCell ref="I21:S21"/>
    <mergeCell ref="A22:F22"/>
    <mergeCell ref="I22:S22"/>
    <mergeCell ref="A23:F23"/>
    <mergeCell ref="I23:S23"/>
    <mergeCell ref="A24:F24"/>
    <mergeCell ref="I24:S24"/>
    <mergeCell ref="A25:F25"/>
    <mergeCell ref="I25:S25"/>
    <mergeCell ref="A26:F26"/>
    <mergeCell ref="I26:S26"/>
    <mergeCell ref="A27:F27"/>
    <mergeCell ref="I27:S27"/>
    <mergeCell ref="A28:F28"/>
    <mergeCell ref="I28:S28"/>
    <mergeCell ref="A29:F29"/>
    <mergeCell ref="I29:S29"/>
    <mergeCell ref="A30:F30"/>
    <mergeCell ref="I30:S30"/>
    <mergeCell ref="A31:F31"/>
    <mergeCell ref="I31:S31"/>
    <mergeCell ref="A32:F32"/>
    <mergeCell ref="I32:S32"/>
    <mergeCell ref="A33:F33"/>
    <mergeCell ref="I33:S33"/>
    <mergeCell ref="A34:F34"/>
    <mergeCell ref="I34:S34"/>
    <mergeCell ref="A35:F35"/>
    <mergeCell ref="I35:S35"/>
    <mergeCell ref="A36:F36"/>
    <mergeCell ref="I36:S36"/>
    <mergeCell ref="A37:F37"/>
    <mergeCell ref="I37:S37"/>
    <mergeCell ref="A38:F38"/>
    <mergeCell ref="I38:S38"/>
    <mergeCell ref="A39:F39"/>
    <mergeCell ref="I39:S39"/>
    <mergeCell ref="A40:F40"/>
    <mergeCell ref="I40:S40"/>
    <mergeCell ref="A41:F41"/>
    <mergeCell ref="I41:S41"/>
    <mergeCell ref="A42:F42"/>
    <mergeCell ref="I42:S42"/>
    <mergeCell ref="A43:F43"/>
    <mergeCell ref="I43:S43"/>
    <mergeCell ref="A44:F44"/>
    <mergeCell ref="I44:S44"/>
    <mergeCell ref="A45:F45"/>
    <mergeCell ref="I45:S45"/>
    <mergeCell ref="A46:F46"/>
    <mergeCell ref="I46:S46"/>
    <mergeCell ref="A47:F47"/>
    <mergeCell ref="I47:S47"/>
    <mergeCell ref="A48:F48"/>
    <mergeCell ref="I48:S48"/>
    <mergeCell ref="A49:F49"/>
    <mergeCell ref="I49:S49"/>
    <mergeCell ref="A50:F50"/>
    <mergeCell ref="I50:S50"/>
    <mergeCell ref="A51:F51"/>
    <mergeCell ref="I51:S51"/>
    <mergeCell ref="A52:F52"/>
    <mergeCell ref="I52:S52"/>
    <mergeCell ref="A53:F53"/>
    <mergeCell ref="I53:S53"/>
    <mergeCell ref="A54:F54"/>
    <mergeCell ref="I54:S54"/>
    <mergeCell ref="A55:F55"/>
    <mergeCell ref="I55:S55"/>
    <mergeCell ref="A56:F56"/>
    <mergeCell ref="I56:S56"/>
    <mergeCell ref="A57:F57"/>
    <mergeCell ref="I57:S57"/>
    <mergeCell ref="A58:F58"/>
    <mergeCell ref="I58:S58"/>
    <mergeCell ref="A59:F59"/>
    <mergeCell ref="I59:S59"/>
    <mergeCell ref="A60:F60"/>
    <mergeCell ref="I60:S60"/>
    <mergeCell ref="A61:F61"/>
    <mergeCell ref="I61:S61"/>
    <mergeCell ref="A62:F62"/>
    <mergeCell ref="I62:S62"/>
    <mergeCell ref="A63:F63"/>
    <mergeCell ref="I63:S63"/>
    <mergeCell ref="A64:F64"/>
    <mergeCell ref="I64:S64"/>
    <mergeCell ref="A65:F65"/>
    <mergeCell ref="I65:S65"/>
    <mergeCell ref="A66:F66"/>
    <mergeCell ref="I66:S66"/>
    <mergeCell ref="A67:F67"/>
    <mergeCell ref="I67:S67"/>
    <mergeCell ref="A68:F68"/>
    <mergeCell ref="I68:S68"/>
    <mergeCell ref="A69:F69"/>
    <mergeCell ref="I69:S69"/>
    <mergeCell ref="A70:F70"/>
    <mergeCell ref="I70:S70"/>
    <mergeCell ref="A71:F71"/>
    <mergeCell ref="I71:S71"/>
    <mergeCell ref="A72:F72"/>
    <mergeCell ref="I72:S72"/>
    <mergeCell ref="A73:F73"/>
    <mergeCell ref="I73:S73"/>
    <mergeCell ref="A74:F74"/>
    <mergeCell ref="I74:S74"/>
    <mergeCell ref="A75:F75"/>
    <mergeCell ref="I75:S75"/>
    <mergeCell ref="A76:F76"/>
    <mergeCell ref="I76:S76"/>
    <mergeCell ref="A77:F77"/>
    <mergeCell ref="I77:S77"/>
    <mergeCell ref="A78:F78"/>
    <mergeCell ref="I78:S78"/>
    <mergeCell ref="A79:F79"/>
    <mergeCell ref="I79:S79"/>
    <mergeCell ref="A80:F80"/>
    <mergeCell ref="I80:S80"/>
    <mergeCell ref="A81:F81"/>
    <mergeCell ref="I81:S81"/>
    <mergeCell ref="A82:F82"/>
    <mergeCell ref="I82:S82"/>
    <mergeCell ref="A83:F83"/>
    <mergeCell ref="I83:S83"/>
    <mergeCell ref="A84:F84"/>
    <mergeCell ref="I84:S84"/>
    <mergeCell ref="A85:F85"/>
    <mergeCell ref="I85:S85"/>
    <mergeCell ref="A86:F86"/>
    <mergeCell ref="I86:S86"/>
    <mergeCell ref="A87:F87"/>
    <mergeCell ref="I87:S87"/>
    <mergeCell ref="A88:F88"/>
    <mergeCell ref="I88:S88"/>
    <mergeCell ref="A89:F89"/>
    <mergeCell ref="I89:S89"/>
    <mergeCell ref="A90:F90"/>
    <mergeCell ref="I90:S90"/>
    <mergeCell ref="A91:F91"/>
    <mergeCell ref="I91:S91"/>
    <mergeCell ref="A92:F92"/>
    <mergeCell ref="I92:S92"/>
    <mergeCell ref="A93:F93"/>
    <mergeCell ref="I93:S93"/>
    <mergeCell ref="A94:F94"/>
    <mergeCell ref="I94:S94"/>
    <mergeCell ref="A95:F95"/>
    <mergeCell ref="I95:S95"/>
    <mergeCell ref="A96:F96"/>
    <mergeCell ref="I96:S96"/>
    <mergeCell ref="A97:F97"/>
    <mergeCell ref="I97:S97"/>
    <mergeCell ref="A98:F98"/>
    <mergeCell ref="I98:S98"/>
    <mergeCell ref="A99:F99"/>
    <mergeCell ref="I99:S99"/>
    <mergeCell ref="A100:F100"/>
    <mergeCell ref="I100:S100"/>
    <mergeCell ref="A101:F101"/>
    <mergeCell ref="I101:S101"/>
    <mergeCell ref="A102:F102"/>
    <mergeCell ref="I102:S102"/>
    <mergeCell ref="A103:F103"/>
    <mergeCell ref="I103:S103"/>
    <mergeCell ref="A104:F104"/>
    <mergeCell ref="I104:S104"/>
    <mergeCell ref="A105:F105"/>
    <mergeCell ref="I105:S105"/>
    <mergeCell ref="A106:F106"/>
    <mergeCell ref="I106:S106"/>
    <mergeCell ref="A107:F107"/>
    <mergeCell ref="I107:S107"/>
    <mergeCell ref="A113:F113"/>
    <mergeCell ref="I113:S113"/>
    <mergeCell ref="A114:F114"/>
    <mergeCell ref="I114:S114"/>
    <mergeCell ref="A115:F115"/>
    <mergeCell ref="I115:S115"/>
    <mergeCell ref="A116:F116"/>
    <mergeCell ref="I116:S116"/>
    <mergeCell ref="A108:F108"/>
    <mergeCell ref="I108:S108"/>
    <mergeCell ref="A109:F109"/>
    <mergeCell ref="I109:S109"/>
    <mergeCell ref="A110:F110"/>
    <mergeCell ref="I110:S110"/>
    <mergeCell ref="A111:F111"/>
    <mergeCell ref="I111:S111"/>
    <mergeCell ref="A112:F112"/>
    <mergeCell ref="I112:S112"/>
  </mergeCells>
  <dataValidations count="1">
    <dataValidation type="list" allowBlank="1" showInputMessage="1" showErrorMessage="1" errorTitle="Tipo de Elemento de Contagem" error="Selecione um dos dois tipos de funções válidas" promptTitle="Tipo da Função (Indicativa)" prompt="ALI, AIE" sqref="G7:G116" xr:uid="{00000000-0002-0000-0100-000000000000}">
      <formula1>"ALI,AIE"</formula1>
      <formula2>0</formula2>
    </dataValidation>
  </dataValidations>
  <pageMargins left="0.39374999999999999" right="0.31527777777777799" top="0.47291666666666698" bottom="0.39374999999999999" header="0.31527777777777799" footer="0.23611111111111099"/>
  <pageSetup paperSize="9" scale="73" firstPageNumber="0" orientation="landscape" horizontalDpi="300" verticalDpi="300"/>
  <headerFooter>
    <oddHeader>&amp;C&amp;F</oddHeader>
    <oddFooter>&amp;LIPLANRIO DSI&amp;CPágina &amp;P&amp;R&amp;D</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28"/>
  <sheetViews>
    <sheetView showGridLines="0" zoomScaleNormal="100" workbookViewId="0">
      <selection sqref="A1:L3"/>
    </sheetView>
  </sheetViews>
  <sheetFormatPr defaultColWidth="9.1796875" defaultRowHeight="14.5" x14ac:dyDescent="0.35"/>
  <cols>
    <col min="1" max="1" width="2.81640625" style="2" customWidth="1"/>
    <col min="2" max="2" width="8.26953125" style="2" customWidth="1"/>
    <col min="3" max="3" width="10.7265625" style="2" customWidth="1"/>
    <col min="4" max="4" width="2.26953125" style="2" customWidth="1"/>
    <col min="5" max="5" width="10.7265625" style="2" customWidth="1"/>
    <col min="6" max="6" width="5" style="2" customWidth="1"/>
    <col min="7" max="7" width="10.7265625" style="2" customWidth="1"/>
    <col min="8" max="8" width="4.7265625" style="2" customWidth="1"/>
    <col min="9" max="9" width="6.7265625" style="2" customWidth="1"/>
    <col min="10" max="10" width="4.7265625" style="2" customWidth="1"/>
    <col min="11" max="11" width="9.81640625" style="2" customWidth="1"/>
    <col min="12" max="12" width="7.26953125" style="2" customWidth="1"/>
    <col min="13" max="1024" width="9.1796875" style="2"/>
  </cols>
  <sheetData>
    <row r="1" spans="1:12" ht="12" customHeight="1" x14ac:dyDescent="0.35">
      <c r="A1" s="197" t="str">
        <f>"Identificação de Contagens Aquisição Ágil "&amp;Sumário!A9</f>
        <v>Identificação de Contagens Aquisição Ágil Versão 18/06/2021</v>
      </c>
      <c r="B1" s="197"/>
      <c r="C1" s="197"/>
      <c r="D1" s="197"/>
      <c r="E1" s="197"/>
      <c r="F1" s="197"/>
      <c r="G1" s="197"/>
      <c r="H1" s="197"/>
      <c r="I1" s="197"/>
      <c r="J1" s="197"/>
      <c r="K1" s="197"/>
      <c r="L1" s="197"/>
    </row>
    <row r="2" spans="1:12" ht="12" customHeight="1" x14ac:dyDescent="0.35">
      <c r="A2" s="197"/>
      <c r="B2" s="197"/>
      <c r="C2" s="197"/>
      <c r="D2" s="197"/>
      <c r="E2" s="197"/>
      <c r="F2" s="197"/>
      <c r="G2" s="197"/>
      <c r="H2" s="197"/>
      <c r="I2" s="197"/>
      <c r="J2" s="197"/>
      <c r="K2" s="197"/>
      <c r="L2" s="197"/>
    </row>
    <row r="3" spans="1:12" ht="28.5" customHeight="1" x14ac:dyDescent="0.35">
      <c r="A3" s="197"/>
      <c r="B3" s="197"/>
      <c r="C3" s="197"/>
      <c r="D3" s="197"/>
      <c r="E3" s="197"/>
      <c r="F3" s="197"/>
      <c r="G3" s="197"/>
      <c r="H3" s="197"/>
      <c r="I3" s="197"/>
      <c r="J3" s="197"/>
      <c r="K3" s="197"/>
      <c r="L3" s="197"/>
    </row>
    <row r="4" spans="1:12" ht="12" customHeight="1" x14ac:dyDescent="0.35">
      <c r="A4" s="198" t="str">
        <f>Sumário!A5&amp;" : "&amp;Sumário!F5</f>
        <v xml:space="preserve">Projeto : </v>
      </c>
      <c r="B4" s="198"/>
      <c r="C4" s="198"/>
      <c r="D4" s="198"/>
      <c r="E4" s="198"/>
      <c r="F4" s="199" t="str">
        <f>Sumário!A6&amp;" : "&amp;Sumário!F6</f>
        <v xml:space="preserve">Responsável Medição : </v>
      </c>
      <c r="G4" s="199"/>
      <c r="H4" s="199"/>
      <c r="I4" s="199"/>
      <c r="J4" s="199"/>
      <c r="K4" s="199"/>
      <c r="L4" s="199"/>
    </row>
    <row r="5" spans="1:12" ht="12" customHeight="1" x14ac:dyDescent="0.35">
      <c r="A5" s="27" t="str">
        <f>Sumário!A4&amp;" : "&amp;Sumário!F4</f>
        <v xml:space="preserve">Empresa : </v>
      </c>
      <c r="B5" s="28"/>
      <c r="C5" s="28"/>
      <c r="D5" s="29"/>
      <c r="E5" s="29"/>
      <c r="F5" s="200"/>
      <c r="G5" s="200"/>
      <c r="H5" s="201" t="s">
        <v>26</v>
      </c>
      <c r="I5" s="201"/>
      <c r="J5" s="201"/>
      <c r="K5" s="201"/>
      <c r="L5" s="201"/>
    </row>
    <row r="6" spans="1:12" ht="12" customHeight="1" x14ac:dyDescent="0.35">
      <c r="A6" s="194" t="s">
        <v>27</v>
      </c>
      <c r="B6" s="194"/>
      <c r="C6" s="195" t="s">
        <v>28</v>
      </c>
      <c r="D6" s="195"/>
      <c r="E6" s="195"/>
      <c r="F6" s="195"/>
      <c r="G6" s="196" t="s">
        <v>29</v>
      </c>
      <c r="H6" s="196"/>
      <c r="I6" s="193"/>
      <c r="J6" s="193"/>
      <c r="K6" s="193"/>
      <c r="L6" s="193"/>
    </row>
    <row r="7" spans="1:12" ht="12" customHeight="1" x14ac:dyDescent="0.35">
      <c r="A7" s="194"/>
      <c r="B7" s="194"/>
      <c r="C7" s="195"/>
      <c r="D7" s="195"/>
      <c r="E7" s="195"/>
      <c r="F7" s="195"/>
      <c r="G7" s="196"/>
      <c r="H7" s="196"/>
      <c r="I7" s="196"/>
      <c r="J7" s="193"/>
      <c r="K7" s="193"/>
      <c r="L7" s="193"/>
    </row>
    <row r="8" spans="1:12" ht="12" customHeight="1" x14ac:dyDescent="0.35">
      <c r="A8" s="30"/>
      <c r="B8" s="31"/>
      <c r="D8" s="31"/>
      <c r="E8" s="31"/>
      <c r="F8" s="31"/>
      <c r="G8" s="32"/>
      <c r="H8" s="31"/>
      <c r="I8" s="31"/>
      <c r="J8" s="31"/>
      <c r="K8" s="31"/>
      <c r="L8" s="33"/>
    </row>
    <row r="9" spans="1:12" ht="12" customHeight="1" x14ac:dyDescent="0.35">
      <c r="A9" s="34"/>
      <c r="B9" s="2" t="s">
        <v>30</v>
      </c>
      <c r="C9" s="35">
        <f>COUNTIF(Indicativa!G7:G117,"ALI")</f>
        <v>0</v>
      </c>
      <c r="G9" s="35">
        <v>35</v>
      </c>
      <c r="L9" s="36"/>
    </row>
    <row r="10" spans="1:12" ht="12" customHeight="1" x14ac:dyDescent="0.35">
      <c r="A10" s="34"/>
      <c r="L10" s="36"/>
    </row>
    <row r="11" spans="1:12" ht="12" customHeight="1" x14ac:dyDescent="0.35">
      <c r="A11" s="34"/>
      <c r="L11" s="37"/>
    </row>
    <row r="12" spans="1:12" ht="6.75" customHeight="1" x14ac:dyDescent="0.35">
      <c r="A12" s="34"/>
      <c r="L12" s="36"/>
    </row>
    <row r="13" spans="1:12" ht="12" customHeight="1" x14ac:dyDescent="0.35">
      <c r="A13" s="34"/>
      <c r="B13" s="38"/>
      <c r="F13" s="38" t="s">
        <v>31</v>
      </c>
      <c r="G13" s="35">
        <f>SUM(G9:G11)*C9</f>
        <v>0</v>
      </c>
      <c r="L13" s="36"/>
    </row>
    <row r="14" spans="1:12" ht="11.25" customHeight="1" x14ac:dyDescent="0.35">
      <c r="A14" s="39"/>
      <c r="B14" s="40"/>
      <c r="C14" s="40"/>
      <c r="D14" s="40"/>
      <c r="E14" s="40"/>
      <c r="F14" s="40"/>
      <c r="G14" s="40"/>
      <c r="H14" s="40"/>
      <c r="I14" s="40"/>
      <c r="J14" s="40"/>
      <c r="K14" s="40"/>
      <c r="L14" s="41"/>
    </row>
    <row r="15" spans="1:12" ht="12" customHeight="1" x14ac:dyDescent="0.35">
      <c r="A15" s="30"/>
      <c r="B15" s="31"/>
      <c r="D15" s="31"/>
      <c r="E15" s="31"/>
      <c r="F15" s="31"/>
      <c r="H15" s="31"/>
      <c r="I15" s="31"/>
      <c r="J15" s="31"/>
      <c r="K15" s="31"/>
      <c r="L15" s="33"/>
    </row>
    <row r="16" spans="1:12" ht="12" customHeight="1" x14ac:dyDescent="0.35">
      <c r="A16" s="34"/>
      <c r="B16" s="2" t="s">
        <v>32</v>
      </c>
      <c r="C16" s="35">
        <f>COUNTIF(Indicativa!G1:G117,"AIE")</f>
        <v>0</v>
      </c>
      <c r="G16" s="35">
        <v>15</v>
      </c>
      <c r="L16" s="36"/>
    </row>
    <row r="17" spans="1:12" ht="12" customHeight="1" x14ac:dyDescent="0.35">
      <c r="A17" s="34"/>
      <c r="L17" s="36"/>
    </row>
    <row r="18" spans="1:12" ht="12" customHeight="1" x14ac:dyDescent="0.35">
      <c r="A18" s="34"/>
      <c r="L18" s="37"/>
    </row>
    <row r="19" spans="1:12" ht="6.75" customHeight="1" x14ac:dyDescent="0.35">
      <c r="A19" s="34"/>
      <c r="L19" s="36"/>
    </row>
    <row r="20" spans="1:12" ht="12" customHeight="1" x14ac:dyDescent="0.35">
      <c r="A20" s="34"/>
      <c r="B20" s="38"/>
      <c r="F20" s="38" t="s">
        <v>31</v>
      </c>
      <c r="G20" s="35">
        <f>SUM(G16:G18)*C16</f>
        <v>0</v>
      </c>
      <c r="L20" s="36"/>
    </row>
    <row r="21" spans="1:12" ht="6" customHeight="1" x14ac:dyDescent="0.35">
      <c r="A21" s="34"/>
      <c r="I21" s="40"/>
      <c r="J21" s="40"/>
      <c r="K21" s="40"/>
      <c r="L21" s="41"/>
    </row>
    <row r="22" spans="1:12" ht="11.25" customHeight="1" x14ac:dyDescent="0.35">
      <c r="A22" s="39"/>
      <c r="B22" s="40"/>
      <c r="C22" s="40"/>
      <c r="D22" s="40"/>
      <c r="E22" s="40"/>
      <c r="F22" s="40"/>
      <c r="G22" s="40"/>
      <c r="H22" s="40"/>
      <c r="I22" s="40"/>
      <c r="J22" s="40"/>
      <c r="K22" s="40"/>
      <c r="L22" s="41"/>
    </row>
    <row r="23" spans="1:12" ht="12" customHeight="1" x14ac:dyDescent="0.35">
      <c r="A23" s="30"/>
      <c r="B23" s="31"/>
      <c r="D23" s="31"/>
      <c r="E23" s="31"/>
      <c r="F23" s="31"/>
      <c r="H23" s="31"/>
      <c r="I23" s="31"/>
      <c r="J23" s="31"/>
      <c r="K23" s="31"/>
      <c r="L23" s="33"/>
    </row>
    <row r="24" spans="1:12" ht="6.75" customHeight="1" x14ac:dyDescent="0.35">
      <c r="A24" s="34"/>
      <c r="L24" s="36"/>
    </row>
    <row r="25" spans="1:12" ht="12" customHeight="1" x14ac:dyDescent="0.35">
      <c r="A25" s="34"/>
      <c r="B25" s="38"/>
      <c r="C25" s="38" t="s">
        <v>33</v>
      </c>
      <c r="D25" s="38"/>
      <c r="F25" s="38"/>
      <c r="G25" s="35">
        <f>SUM(G13,G20)</f>
        <v>0</v>
      </c>
      <c r="L25" s="36"/>
    </row>
    <row r="26" spans="1:12" ht="6" customHeight="1" x14ac:dyDescent="0.35">
      <c r="A26" s="39"/>
      <c r="B26" s="40"/>
      <c r="C26" s="40"/>
      <c r="D26" s="40"/>
      <c r="E26" s="40"/>
      <c r="F26" s="40"/>
      <c r="G26" s="40"/>
      <c r="H26" s="40"/>
      <c r="I26" s="40"/>
      <c r="J26" s="40"/>
      <c r="K26" s="40"/>
      <c r="L26" s="41"/>
    </row>
    <row r="27" spans="1:12" ht="12" customHeight="1" x14ac:dyDescent="0.35">
      <c r="B27" s="42"/>
      <c r="C27" s="43"/>
      <c r="E27" s="44"/>
      <c r="G27" s="45"/>
      <c r="H27" s="46"/>
      <c r="I27" s="46"/>
      <c r="J27" s="46"/>
      <c r="K27" s="47"/>
    </row>
    <row r="28" spans="1:12" ht="12" customHeight="1" x14ac:dyDescent="0.35">
      <c r="B28" s="42"/>
      <c r="C28" s="43"/>
      <c r="E28" s="44"/>
      <c r="G28" s="45"/>
      <c r="H28" s="46"/>
      <c r="I28" s="46"/>
      <c r="J28" s="46"/>
      <c r="K28" s="47"/>
    </row>
  </sheetData>
  <sheetProtection password="9487" sheet="1" objects="1" scenarios="1"/>
  <mergeCells count="11">
    <mergeCell ref="A1:L3"/>
    <mergeCell ref="A4:E4"/>
    <mergeCell ref="F4:L4"/>
    <mergeCell ref="F5:G5"/>
    <mergeCell ref="H5:L5"/>
    <mergeCell ref="K6:L7"/>
    <mergeCell ref="A6:B7"/>
    <mergeCell ref="C6:F7"/>
    <mergeCell ref="G6:G7"/>
    <mergeCell ref="H6:H7"/>
    <mergeCell ref="I6:J7"/>
  </mergeCells>
  <pageMargins left="0.74791666666666701" right="0.74791666666666701" top="1.2993055555555599" bottom="0.98402777777777795" header="0.51180555555555496" footer="0.51180555555555496"/>
  <pageSetup paperSize="9" firstPageNumber="0" orientation="portrait" horizontalDpi="300" verticalDpi="300"/>
  <headerFooter>
    <oddFooter>&amp;R&amp;"Tahoma,Normal"&amp;8IplanRio/PCRJ</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512"/>
  <sheetViews>
    <sheetView showGridLines="0" zoomScaleNormal="100" workbookViewId="0">
      <selection activeCell="B2" sqref="B2"/>
    </sheetView>
  </sheetViews>
  <sheetFormatPr defaultColWidth="9.54296875" defaultRowHeight="14.5" x14ac:dyDescent="0.35"/>
  <cols>
    <col min="1" max="1" width="54.453125" style="11" customWidth="1"/>
    <col min="2" max="2" width="21.7265625" style="11" customWidth="1"/>
    <col min="3" max="3" width="8" style="11" customWidth="1"/>
    <col min="4" max="4" width="7" style="48" customWidth="1"/>
    <col min="5" max="5" width="64.1796875" style="11" customWidth="1"/>
    <col min="6" max="6" width="10.453125" style="12" hidden="1" customWidth="1"/>
    <col min="7" max="241" width="9.1796875" style="12" customWidth="1"/>
    <col min="242" max="246" width="7.7265625" style="12" customWidth="1"/>
    <col min="247" max="247" width="24" style="12" customWidth="1"/>
    <col min="248" max="248" width="5.453125" style="12" customWidth="1"/>
    <col min="249" max="249" width="7" style="12" customWidth="1"/>
    <col min="250" max="250" width="3.7265625" style="12" customWidth="1"/>
    <col min="251" max="251" width="5.453125" style="12" customWidth="1"/>
    <col min="252" max="252" width="4" style="12" customWidth="1"/>
    <col min="253" max="253" width="3.453125" style="12" customWidth="1"/>
    <col min="254" max="254" width="9.7265625" style="12" customWidth="1"/>
    <col min="255" max="255" width="5.7265625" style="12" customWidth="1"/>
    <col min="256" max="1024" width="9.54296875" style="12"/>
  </cols>
  <sheetData>
    <row r="1" spans="1:6" s="1" customFormat="1" ht="12" customHeight="1" x14ac:dyDescent="0.35">
      <c r="A1" s="49"/>
      <c r="B1" s="7"/>
      <c r="C1" s="7"/>
      <c r="D1" s="7"/>
      <c r="E1" s="7"/>
    </row>
    <row r="2" spans="1:6" s="1" customFormat="1" ht="12" customHeight="1" x14ac:dyDescent="0.35">
      <c r="A2" s="7"/>
      <c r="B2" s="7" t="str">
        <f>"Identificação de Contagens Aquisição Ágil "&amp;Sumário!A9</f>
        <v>Identificação de Contagens Aquisição Ágil Versão 18/06/2021</v>
      </c>
      <c r="C2" s="7"/>
      <c r="D2" s="7"/>
      <c r="E2" s="7"/>
    </row>
    <row r="3" spans="1:6" s="1" customFormat="1" ht="25.5" customHeight="1" x14ac:dyDescent="0.35">
      <c r="A3" s="7"/>
      <c r="B3" s="7"/>
      <c r="C3" s="7"/>
      <c r="D3" s="7"/>
      <c r="E3" s="7"/>
    </row>
    <row r="4" spans="1:6" s="1" customFormat="1" ht="12" customHeight="1" x14ac:dyDescent="0.35">
      <c r="A4" s="50" t="str">
        <f>Sumário!A5&amp;" : "&amp;Sumário!F5</f>
        <v xml:space="preserve">Projeto : </v>
      </c>
      <c r="B4" s="51" t="str">
        <f>Sumário!A6&amp;" : "&amp;Sumário!F6</f>
        <v xml:space="preserve">Responsável Medição : </v>
      </c>
      <c r="C4" s="52"/>
      <c r="D4" s="53"/>
      <c r="E4" s="54" t="s">
        <v>34</v>
      </c>
    </row>
    <row r="5" spans="1:6" s="19" customFormat="1" ht="12" customHeight="1" x14ac:dyDescent="0.35">
      <c r="A5" s="15" t="str">
        <f>Sumário!A4&amp;" : "&amp;Sumário!F4</f>
        <v xml:space="preserve">Empresa : </v>
      </c>
      <c r="B5" s="202" t="s">
        <v>140</v>
      </c>
      <c r="C5" s="202"/>
      <c r="D5" s="202"/>
      <c r="E5" s="202"/>
    </row>
    <row r="6" spans="1:6" s="22" customFormat="1" ht="35.25" customHeight="1" x14ac:dyDescent="0.35">
      <c r="A6" s="55" t="s">
        <v>35</v>
      </c>
      <c r="B6" s="20" t="s">
        <v>23</v>
      </c>
      <c r="C6" s="20" t="s">
        <v>36</v>
      </c>
      <c r="D6" s="20" t="s">
        <v>24</v>
      </c>
      <c r="E6" s="56" t="s">
        <v>25</v>
      </c>
    </row>
    <row r="7" spans="1:6" ht="13.5" customHeight="1" x14ac:dyDescent="0.35">
      <c r="A7" s="57"/>
      <c r="B7" s="23"/>
      <c r="C7" s="23"/>
      <c r="D7" s="24">
        <f t="shared" ref="D7:D70" si="0">IF($B7="ALI",7,IF($B7="AIE",5,IF($B7="EE",4,IF($B7="SE",5,IF($B7="CE",4,0)))))</f>
        <v>0</v>
      </c>
      <c r="E7" s="25"/>
      <c r="F7" s="12" t="str">
        <f t="shared" ref="F7:F70" si="1">CONCATENATE(C7,B7)</f>
        <v/>
      </c>
    </row>
    <row r="8" spans="1:6" ht="13.5" customHeight="1" x14ac:dyDescent="0.35">
      <c r="A8" s="57"/>
      <c r="B8" s="23"/>
      <c r="C8" s="23"/>
      <c r="D8" s="24">
        <f t="shared" si="0"/>
        <v>0</v>
      </c>
      <c r="E8" s="25"/>
      <c r="F8" s="12" t="str">
        <f t="shared" si="1"/>
        <v/>
      </c>
    </row>
    <row r="9" spans="1:6" ht="12" customHeight="1" x14ac:dyDescent="0.35">
      <c r="A9" s="58"/>
      <c r="B9" s="23"/>
      <c r="C9" s="23"/>
      <c r="D9" s="24">
        <f t="shared" si="0"/>
        <v>0</v>
      </c>
      <c r="E9" s="25"/>
      <c r="F9" s="12" t="str">
        <f t="shared" si="1"/>
        <v/>
      </c>
    </row>
    <row r="10" spans="1:6" ht="12" customHeight="1" x14ac:dyDescent="0.35">
      <c r="A10" s="58"/>
      <c r="B10" s="23"/>
      <c r="C10" s="23"/>
      <c r="D10" s="24">
        <f t="shared" si="0"/>
        <v>0</v>
      </c>
      <c r="E10" s="25"/>
      <c r="F10" s="12" t="str">
        <f t="shared" si="1"/>
        <v/>
      </c>
    </row>
    <row r="11" spans="1:6" ht="12" customHeight="1" x14ac:dyDescent="0.35">
      <c r="A11" s="58"/>
      <c r="B11" s="23"/>
      <c r="C11" s="23"/>
      <c r="D11" s="24">
        <f t="shared" si="0"/>
        <v>0</v>
      </c>
      <c r="E11" s="25"/>
      <c r="F11" s="12" t="str">
        <f t="shared" si="1"/>
        <v/>
      </c>
    </row>
    <row r="12" spans="1:6" ht="12" customHeight="1" x14ac:dyDescent="0.35">
      <c r="A12" s="58"/>
      <c r="B12" s="23"/>
      <c r="C12" s="23"/>
      <c r="D12" s="24">
        <f t="shared" si="0"/>
        <v>0</v>
      </c>
      <c r="E12" s="25"/>
      <c r="F12" s="12" t="str">
        <f t="shared" si="1"/>
        <v/>
      </c>
    </row>
    <row r="13" spans="1:6" ht="12" customHeight="1" x14ac:dyDescent="0.35">
      <c r="A13" s="58"/>
      <c r="B13" s="23"/>
      <c r="C13" s="23"/>
      <c r="D13" s="24">
        <f t="shared" si="0"/>
        <v>0</v>
      </c>
      <c r="E13" s="25"/>
      <c r="F13" s="12" t="str">
        <f t="shared" si="1"/>
        <v/>
      </c>
    </row>
    <row r="14" spans="1:6" ht="12" customHeight="1" x14ac:dyDescent="0.35">
      <c r="A14" s="58"/>
      <c r="B14" s="23"/>
      <c r="C14" s="23"/>
      <c r="D14" s="24">
        <f t="shared" si="0"/>
        <v>0</v>
      </c>
      <c r="E14" s="25"/>
      <c r="F14" s="12" t="str">
        <f t="shared" si="1"/>
        <v/>
      </c>
    </row>
    <row r="15" spans="1:6" ht="12" customHeight="1" x14ac:dyDescent="0.35">
      <c r="A15" s="58"/>
      <c r="B15" s="23"/>
      <c r="C15" s="23"/>
      <c r="D15" s="24">
        <f t="shared" si="0"/>
        <v>0</v>
      </c>
      <c r="E15" s="25"/>
      <c r="F15" s="12" t="str">
        <f t="shared" si="1"/>
        <v/>
      </c>
    </row>
    <row r="16" spans="1:6" ht="12" customHeight="1" x14ac:dyDescent="0.35">
      <c r="A16" s="58"/>
      <c r="B16" s="23"/>
      <c r="C16" s="23"/>
      <c r="D16" s="24">
        <f t="shared" si="0"/>
        <v>0</v>
      </c>
      <c r="E16" s="25"/>
      <c r="F16" s="12" t="str">
        <f t="shared" si="1"/>
        <v/>
      </c>
    </row>
    <row r="17" spans="1:6" ht="12" customHeight="1" x14ac:dyDescent="0.35">
      <c r="A17" s="58"/>
      <c r="B17" s="23"/>
      <c r="C17" s="23"/>
      <c r="D17" s="24">
        <f t="shared" si="0"/>
        <v>0</v>
      </c>
      <c r="E17" s="25"/>
      <c r="F17" s="12" t="str">
        <f t="shared" si="1"/>
        <v/>
      </c>
    </row>
    <row r="18" spans="1:6" ht="12" customHeight="1" x14ac:dyDescent="0.35">
      <c r="A18" s="58"/>
      <c r="B18" s="23"/>
      <c r="C18" s="23"/>
      <c r="D18" s="24">
        <f t="shared" si="0"/>
        <v>0</v>
      </c>
      <c r="E18" s="25"/>
      <c r="F18" s="12" t="str">
        <f t="shared" si="1"/>
        <v/>
      </c>
    </row>
    <row r="19" spans="1:6" ht="12" customHeight="1" x14ac:dyDescent="0.35">
      <c r="A19" s="58"/>
      <c r="B19" s="23"/>
      <c r="C19" s="23"/>
      <c r="D19" s="24">
        <f t="shared" si="0"/>
        <v>0</v>
      </c>
      <c r="E19" s="25"/>
      <c r="F19" s="12" t="str">
        <f t="shared" si="1"/>
        <v/>
      </c>
    </row>
    <row r="20" spans="1:6" ht="13.5" customHeight="1" x14ac:dyDescent="0.35">
      <c r="A20" s="58"/>
      <c r="B20" s="23"/>
      <c r="C20" s="23"/>
      <c r="D20" s="24">
        <f t="shared" si="0"/>
        <v>0</v>
      </c>
      <c r="E20" s="25"/>
      <c r="F20" s="12" t="str">
        <f t="shared" si="1"/>
        <v/>
      </c>
    </row>
    <row r="21" spans="1:6" ht="11.25" customHeight="1" x14ac:dyDescent="0.35">
      <c r="A21" s="58"/>
      <c r="B21" s="23"/>
      <c r="C21" s="23"/>
      <c r="D21" s="24">
        <f t="shared" si="0"/>
        <v>0</v>
      </c>
      <c r="E21" s="25"/>
      <c r="F21" s="12" t="str">
        <f t="shared" si="1"/>
        <v/>
      </c>
    </row>
    <row r="22" spans="1:6" ht="12" customHeight="1" x14ac:dyDescent="0.35">
      <c r="A22" s="58"/>
      <c r="B22" s="23"/>
      <c r="C22" s="23"/>
      <c r="D22" s="24">
        <f t="shared" si="0"/>
        <v>0</v>
      </c>
      <c r="E22" s="25"/>
      <c r="F22" s="12" t="str">
        <f t="shared" si="1"/>
        <v/>
      </c>
    </row>
    <row r="23" spans="1:6" ht="12" customHeight="1" x14ac:dyDescent="0.35">
      <c r="A23" s="58"/>
      <c r="B23" s="23"/>
      <c r="C23" s="23"/>
      <c r="D23" s="24">
        <f t="shared" si="0"/>
        <v>0</v>
      </c>
      <c r="E23" s="25"/>
      <c r="F23" s="12" t="str">
        <f t="shared" si="1"/>
        <v/>
      </c>
    </row>
    <row r="24" spans="1:6" ht="12" customHeight="1" x14ac:dyDescent="0.35">
      <c r="A24" s="58"/>
      <c r="B24" s="23"/>
      <c r="C24" s="23"/>
      <c r="D24" s="24">
        <f t="shared" si="0"/>
        <v>0</v>
      </c>
      <c r="E24" s="25"/>
      <c r="F24" s="12" t="str">
        <f t="shared" si="1"/>
        <v/>
      </c>
    </row>
    <row r="25" spans="1:6" ht="12" customHeight="1" x14ac:dyDescent="0.35">
      <c r="A25" s="58"/>
      <c r="B25" s="23"/>
      <c r="C25" s="23"/>
      <c r="D25" s="24">
        <f t="shared" si="0"/>
        <v>0</v>
      </c>
      <c r="E25" s="25"/>
      <c r="F25" s="12" t="str">
        <f t="shared" si="1"/>
        <v/>
      </c>
    </row>
    <row r="26" spans="1:6" ht="12" customHeight="1" x14ac:dyDescent="0.35">
      <c r="A26" s="58"/>
      <c r="B26" s="23"/>
      <c r="C26" s="23"/>
      <c r="D26" s="24">
        <f t="shared" si="0"/>
        <v>0</v>
      </c>
      <c r="E26" s="25"/>
      <c r="F26" s="12" t="str">
        <f t="shared" si="1"/>
        <v/>
      </c>
    </row>
    <row r="27" spans="1:6" ht="12" customHeight="1" x14ac:dyDescent="0.35">
      <c r="A27" s="58"/>
      <c r="B27" s="23"/>
      <c r="C27" s="23"/>
      <c r="D27" s="24">
        <f t="shared" si="0"/>
        <v>0</v>
      </c>
      <c r="E27" s="25"/>
      <c r="F27" s="12" t="str">
        <f t="shared" si="1"/>
        <v/>
      </c>
    </row>
    <row r="28" spans="1:6" ht="12" customHeight="1" x14ac:dyDescent="0.35">
      <c r="A28" s="58"/>
      <c r="B28" s="23"/>
      <c r="C28" s="23"/>
      <c r="D28" s="24">
        <f t="shared" si="0"/>
        <v>0</v>
      </c>
      <c r="E28" s="25"/>
      <c r="F28" s="12" t="str">
        <f t="shared" si="1"/>
        <v/>
      </c>
    </row>
    <row r="29" spans="1:6" ht="12" customHeight="1" x14ac:dyDescent="0.35">
      <c r="A29" s="58"/>
      <c r="B29" s="23"/>
      <c r="C29" s="23"/>
      <c r="D29" s="24">
        <f t="shared" si="0"/>
        <v>0</v>
      </c>
      <c r="E29" s="25"/>
      <c r="F29" s="12" t="str">
        <f t="shared" si="1"/>
        <v/>
      </c>
    </row>
    <row r="30" spans="1:6" ht="12" customHeight="1" x14ac:dyDescent="0.35">
      <c r="A30" s="58"/>
      <c r="B30" s="23"/>
      <c r="C30" s="23"/>
      <c r="D30" s="24">
        <f t="shared" si="0"/>
        <v>0</v>
      </c>
      <c r="E30" s="25"/>
      <c r="F30" s="12" t="str">
        <f t="shared" si="1"/>
        <v/>
      </c>
    </row>
    <row r="31" spans="1:6" ht="12" customHeight="1" x14ac:dyDescent="0.35">
      <c r="A31" s="58"/>
      <c r="B31" s="23"/>
      <c r="C31" s="23"/>
      <c r="D31" s="24">
        <f t="shared" si="0"/>
        <v>0</v>
      </c>
      <c r="E31" s="25"/>
      <c r="F31" s="12" t="str">
        <f t="shared" si="1"/>
        <v/>
      </c>
    </row>
    <row r="32" spans="1:6" ht="12" customHeight="1" x14ac:dyDescent="0.35">
      <c r="A32" s="58"/>
      <c r="B32" s="23"/>
      <c r="C32" s="23"/>
      <c r="D32" s="24">
        <f t="shared" si="0"/>
        <v>0</v>
      </c>
      <c r="E32" s="25"/>
      <c r="F32" s="12" t="str">
        <f t="shared" si="1"/>
        <v/>
      </c>
    </row>
    <row r="33" spans="1:6" ht="12" customHeight="1" x14ac:dyDescent="0.35">
      <c r="A33" s="58"/>
      <c r="B33" s="23"/>
      <c r="C33" s="23"/>
      <c r="D33" s="24">
        <f t="shared" si="0"/>
        <v>0</v>
      </c>
      <c r="E33" s="25"/>
      <c r="F33" s="12" t="str">
        <f t="shared" si="1"/>
        <v/>
      </c>
    </row>
    <row r="34" spans="1:6" ht="12" customHeight="1" x14ac:dyDescent="0.35">
      <c r="A34" s="58"/>
      <c r="B34" s="23"/>
      <c r="C34" s="23"/>
      <c r="D34" s="24">
        <f t="shared" si="0"/>
        <v>0</v>
      </c>
      <c r="E34" s="25"/>
      <c r="F34" s="12" t="str">
        <f t="shared" si="1"/>
        <v/>
      </c>
    </row>
    <row r="35" spans="1:6" ht="12" customHeight="1" x14ac:dyDescent="0.35">
      <c r="A35" s="58"/>
      <c r="B35" s="23"/>
      <c r="C35" s="23"/>
      <c r="D35" s="24">
        <f t="shared" si="0"/>
        <v>0</v>
      </c>
      <c r="E35" s="25"/>
      <c r="F35" s="12" t="str">
        <f t="shared" si="1"/>
        <v/>
      </c>
    </row>
    <row r="36" spans="1:6" ht="12" customHeight="1" x14ac:dyDescent="0.35">
      <c r="A36" s="58"/>
      <c r="B36" s="23"/>
      <c r="C36" s="23"/>
      <c r="D36" s="24">
        <f t="shared" si="0"/>
        <v>0</v>
      </c>
      <c r="E36" s="25"/>
      <c r="F36" s="12" t="str">
        <f t="shared" si="1"/>
        <v/>
      </c>
    </row>
    <row r="37" spans="1:6" ht="12" customHeight="1" x14ac:dyDescent="0.35">
      <c r="A37" s="58"/>
      <c r="B37" s="23"/>
      <c r="C37" s="23"/>
      <c r="D37" s="24">
        <f t="shared" si="0"/>
        <v>0</v>
      </c>
      <c r="E37" s="25"/>
      <c r="F37" s="12" t="str">
        <f t="shared" si="1"/>
        <v/>
      </c>
    </row>
    <row r="38" spans="1:6" ht="12" customHeight="1" x14ac:dyDescent="0.35">
      <c r="A38" s="58"/>
      <c r="B38" s="23"/>
      <c r="C38" s="23"/>
      <c r="D38" s="24">
        <f t="shared" si="0"/>
        <v>0</v>
      </c>
      <c r="E38" s="25"/>
      <c r="F38" s="12" t="str">
        <f t="shared" si="1"/>
        <v/>
      </c>
    </row>
    <row r="39" spans="1:6" ht="12" customHeight="1" x14ac:dyDescent="0.35">
      <c r="A39" s="58"/>
      <c r="B39" s="23"/>
      <c r="C39" s="23"/>
      <c r="D39" s="24">
        <f t="shared" si="0"/>
        <v>0</v>
      </c>
      <c r="E39" s="25"/>
      <c r="F39" s="12" t="str">
        <f t="shared" si="1"/>
        <v/>
      </c>
    </row>
    <row r="40" spans="1:6" ht="12" customHeight="1" x14ac:dyDescent="0.35">
      <c r="A40" s="58"/>
      <c r="B40" s="23"/>
      <c r="C40" s="23"/>
      <c r="D40" s="24">
        <f t="shared" si="0"/>
        <v>0</v>
      </c>
      <c r="E40" s="25"/>
      <c r="F40" s="12" t="str">
        <f t="shared" si="1"/>
        <v/>
      </c>
    </row>
    <row r="41" spans="1:6" ht="12" customHeight="1" x14ac:dyDescent="0.35">
      <c r="A41" s="58"/>
      <c r="B41" s="23"/>
      <c r="C41" s="23"/>
      <c r="D41" s="24">
        <f t="shared" si="0"/>
        <v>0</v>
      </c>
      <c r="E41" s="25"/>
      <c r="F41" s="12" t="str">
        <f t="shared" si="1"/>
        <v/>
      </c>
    </row>
    <row r="42" spans="1:6" ht="12" customHeight="1" x14ac:dyDescent="0.35">
      <c r="A42" s="58"/>
      <c r="B42" s="23"/>
      <c r="C42" s="23"/>
      <c r="D42" s="24">
        <f t="shared" si="0"/>
        <v>0</v>
      </c>
      <c r="E42" s="25"/>
      <c r="F42" s="12" t="str">
        <f t="shared" si="1"/>
        <v/>
      </c>
    </row>
    <row r="43" spans="1:6" ht="12" customHeight="1" x14ac:dyDescent="0.35">
      <c r="A43" s="58"/>
      <c r="B43" s="23"/>
      <c r="C43" s="23"/>
      <c r="D43" s="24">
        <f t="shared" si="0"/>
        <v>0</v>
      </c>
      <c r="E43" s="25"/>
      <c r="F43" s="12" t="str">
        <f t="shared" si="1"/>
        <v/>
      </c>
    </row>
    <row r="44" spans="1:6" ht="12" customHeight="1" x14ac:dyDescent="0.35">
      <c r="A44" s="58"/>
      <c r="B44" s="23"/>
      <c r="C44" s="23"/>
      <c r="D44" s="24">
        <f t="shared" si="0"/>
        <v>0</v>
      </c>
      <c r="E44" s="25"/>
      <c r="F44" s="12" t="str">
        <f t="shared" si="1"/>
        <v/>
      </c>
    </row>
    <row r="45" spans="1:6" ht="12" customHeight="1" x14ac:dyDescent="0.35">
      <c r="A45" s="58"/>
      <c r="B45" s="23"/>
      <c r="C45" s="23"/>
      <c r="D45" s="24">
        <f t="shared" si="0"/>
        <v>0</v>
      </c>
      <c r="E45" s="25"/>
      <c r="F45" s="12" t="str">
        <f t="shared" si="1"/>
        <v/>
      </c>
    </row>
    <row r="46" spans="1:6" ht="12" customHeight="1" x14ac:dyDescent="0.35">
      <c r="A46" s="58"/>
      <c r="B46" s="23"/>
      <c r="C46" s="23"/>
      <c r="D46" s="24">
        <f t="shared" si="0"/>
        <v>0</v>
      </c>
      <c r="E46" s="25"/>
      <c r="F46" s="12" t="str">
        <f t="shared" si="1"/>
        <v/>
      </c>
    </row>
    <row r="47" spans="1:6" ht="12" customHeight="1" x14ac:dyDescent="0.35">
      <c r="A47" s="58"/>
      <c r="B47" s="23"/>
      <c r="C47" s="23"/>
      <c r="D47" s="24">
        <f t="shared" si="0"/>
        <v>0</v>
      </c>
      <c r="E47" s="25"/>
      <c r="F47" s="12" t="str">
        <f t="shared" si="1"/>
        <v/>
      </c>
    </row>
    <row r="48" spans="1:6" ht="12" customHeight="1" x14ac:dyDescent="0.35">
      <c r="A48" s="58"/>
      <c r="B48" s="23"/>
      <c r="C48" s="23"/>
      <c r="D48" s="24">
        <f t="shared" si="0"/>
        <v>0</v>
      </c>
      <c r="E48" s="25"/>
      <c r="F48" s="12" t="str">
        <f t="shared" si="1"/>
        <v/>
      </c>
    </row>
    <row r="49" spans="1:6" ht="12" customHeight="1" x14ac:dyDescent="0.35">
      <c r="A49" s="58"/>
      <c r="B49" s="23"/>
      <c r="C49" s="23"/>
      <c r="D49" s="24">
        <f t="shared" si="0"/>
        <v>0</v>
      </c>
      <c r="E49" s="25"/>
      <c r="F49" s="12" t="str">
        <f t="shared" si="1"/>
        <v/>
      </c>
    </row>
    <row r="50" spans="1:6" ht="12" customHeight="1" x14ac:dyDescent="0.35">
      <c r="A50" s="58"/>
      <c r="B50" s="23"/>
      <c r="C50" s="23"/>
      <c r="D50" s="24">
        <f t="shared" si="0"/>
        <v>0</v>
      </c>
      <c r="E50" s="25"/>
      <c r="F50" s="12" t="str">
        <f t="shared" si="1"/>
        <v/>
      </c>
    </row>
    <row r="51" spans="1:6" ht="12" customHeight="1" x14ac:dyDescent="0.35">
      <c r="A51" s="58"/>
      <c r="B51" s="23"/>
      <c r="C51" s="23"/>
      <c r="D51" s="24">
        <f t="shared" si="0"/>
        <v>0</v>
      </c>
      <c r="E51" s="25"/>
      <c r="F51" s="12" t="str">
        <f t="shared" si="1"/>
        <v/>
      </c>
    </row>
    <row r="52" spans="1:6" ht="12" customHeight="1" x14ac:dyDescent="0.35">
      <c r="A52" s="58"/>
      <c r="B52" s="23"/>
      <c r="C52" s="23"/>
      <c r="D52" s="24">
        <f t="shared" si="0"/>
        <v>0</v>
      </c>
      <c r="E52" s="25"/>
      <c r="F52" s="12" t="str">
        <f t="shared" si="1"/>
        <v/>
      </c>
    </row>
    <row r="53" spans="1:6" ht="12" customHeight="1" x14ac:dyDescent="0.35">
      <c r="A53" s="58"/>
      <c r="B53" s="23"/>
      <c r="C53" s="23"/>
      <c r="D53" s="24">
        <f t="shared" si="0"/>
        <v>0</v>
      </c>
      <c r="E53" s="25"/>
      <c r="F53" s="12" t="str">
        <f t="shared" si="1"/>
        <v/>
      </c>
    </row>
    <row r="54" spans="1:6" ht="12" customHeight="1" x14ac:dyDescent="0.35">
      <c r="A54" s="58"/>
      <c r="B54" s="23"/>
      <c r="C54" s="23"/>
      <c r="D54" s="24">
        <f t="shared" si="0"/>
        <v>0</v>
      </c>
      <c r="E54" s="25"/>
      <c r="F54" s="12" t="str">
        <f t="shared" si="1"/>
        <v/>
      </c>
    </row>
    <row r="55" spans="1:6" ht="12" customHeight="1" x14ac:dyDescent="0.35">
      <c r="A55" s="58"/>
      <c r="B55" s="23"/>
      <c r="C55" s="23"/>
      <c r="D55" s="24">
        <f t="shared" si="0"/>
        <v>0</v>
      </c>
      <c r="E55" s="25"/>
      <c r="F55" s="12" t="str">
        <f t="shared" si="1"/>
        <v/>
      </c>
    </row>
    <row r="56" spans="1:6" ht="12" customHeight="1" x14ac:dyDescent="0.35">
      <c r="A56" s="58"/>
      <c r="B56" s="23"/>
      <c r="C56" s="23"/>
      <c r="D56" s="24">
        <f t="shared" si="0"/>
        <v>0</v>
      </c>
      <c r="E56" s="25"/>
      <c r="F56" s="12" t="str">
        <f t="shared" si="1"/>
        <v/>
      </c>
    </row>
    <row r="57" spans="1:6" ht="12" customHeight="1" x14ac:dyDescent="0.35">
      <c r="A57" s="58"/>
      <c r="B57" s="23"/>
      <c r="C57" s="23"/>
      <c r="D57" s="24">
        <f t="shared" si="0"/>
        <v>0</v>
      </c>
      <c r="E57" s="25"/>
      <c r="F57" s="12" t="str">
        <f t="shared" si="1"/>
        <v/>
      </c>
    </row>
    <row r="58" spans="1:6" ht="12" customHeight="1" x14ac:dyDescent="0.35">
      <c r="A58" s="58"/>
      <c r="B58" s="23"/>
      <c r="C58" s="23"/>
      <c r="D58" s="24">
        <f t="shared" si="0"/>
        <v>0</v>
      </c>
      <c r="E58" s="25"/>
      <c r="F58" s="12" t="str">
        <f t="shared" si="1"/>
        <v/>
      </c>
    </row>
    <row r="59" spans="1:6" ht="12" customHeight="1" x14ac:dyDescent="0.35">
      <c r="A59" s="58"/>
      <c r="B59" s="23"/>
      <c r="C59" s="23"/>
      <c r="D59" s="24">
        <f t="shared" si="0"/>
        <v>0</v>
      </c>
      <c r="E59" s="25"/>
      <c r="F59" s="12" t="str">
        <f t="shared" si="1"/>
        <v/>
      </c>
    </row>
    <row r="60" spans="1:6" ht="12" customHeight="1" x14ac:dyDescent="0.35">
      <c r="A60" s="58"/>
      <c r="B60" s="23"/>
      <c r="C60" s="23"/>
      <c r="D60" s="24">
        <f t="shared" si="0"/>
        <v>0</v>
      </c>
      <c r="E60" s="25"/>
      <c r="F60" s="12" t="str">
        <f t="shared" si="1"/>
        <v/>
      </c>
    </row>
    <row r="61" spans="1:6" ht="12" customHeight="1" x14ac:dyDescent="0.35">
      <c r="A61" s="58"/>
      <c r="B61" s="23"/>
      <c r="C61" s="23"/>
      <c r="D61" s="24">
        <f t="shared" si="0"/>
        <v>0</v>
      </c>
      <c r="E61" s="25"/>
      <c r="F61" s="12" t="str">
        <f t="shared" si="1"/>
        <v/>
      </c>
    </row>
    <row r="62" spans="1:6" ht="12" customHeight="1" x14ac:dyDescent="0.35">
      <c r="A62" s="58"/>
      <c r="B62" s="23"/>
      <c r="C62" s="23"/>
      <c r="D62" s="24">
        <f t="shared" si="0"/>
        <v>0</v>
      </c>
      <c r="E62" s="25"/>
      <c r="F62" s="12" t="str">
        <f t="shared" si="1"/>
        <v/>
      </c>
    </row>
    <row r="63" spans="1:6" ht="12" customHeight="1" x14ac:dyDescent="0.35">
      <c r="A63" s="58"/>
      <c r="B63" s="23"/>
      <c r="C63" s="23"/>
      <c r="D63" s="24">
        <f t="shared" si="0"/>
        <v>0</v>
      </c>
      <c r="E63" s="25"/>
      <c r="F63" s="12" t="str">
        <f t="shared" si="1"/>
        <v/>
      </c>
    </row>
    <row r="64" spans="1:6" ht="12" customHeight="1" x14ac:dyDescent="0.35">
      <c r="A64" s="58"/>
      <c r="B64" s="23"/>
      <c r="C64" s="23"/>
      <c r="D64" s="24">
        <f t="shared" si="0"/>
        <v>0</v>
      </c>
      <c r="E64" s="25"/>
      <c r="F64" s="12" t="str">
        <f t="shared" si="1"/>
        <v/>
      </c>
    </row>
    <row r="65" spans="1:6" ht="12" customHeight="1" x14ac:dyDescent="0.35">
      <c r="A65" s="58"/>
      <c r="B65" s="23"/>
      <c r="C65" s="23"/>
      <c r="D65" s="24">
        <f t="shared" si="0"/>
        <v>0</v>
      </c>
      <c r="E65" s="25"/>
      <c r="F65" s="12" t="str">
        <f t="shared" si="1"/>
        <v/>
      </c>
    </row>
    <row r="66" spans="1:6" ht="12" customHeight="1" x14ac:dyDescent="0.35">
      <c r="A66" s="58"/>
      <c r="B66" s="23"/>
      <c r="C66" s="23"/>
      <c r="D66" s="24">
        <f t="shared" si="0"/>
        <v>0</v>
      </c>
      <c r="E66" s="25"/>
      <c r="F66" s="12" t="str">
        <f t="shared" si="1"/>
        <v/>
      </c>
    </row>
    <row r="67" spans="1:6" ht="12" customHeight="1" x14ac:dyDescent="0.35">
      <c r="A67" s="58"/>
      <c r="B67" s="23"/>
      <c r="C67" s="23"/>
      <c r="D67" s="24">
        <f t="shared" si="0"/>
        <v>0</v>
      </c>
      <c r="E67" s="25"/>
      <c r="F67" s="12" t="str">
        <f t="shared" si="1"/>
        <v/>
      </c>
    </row>
    <row r="68" spans="1:6" ht="12" customHeight="1" x14ac:dyDescent="0.35">
      <c r="A68" s="58"/>
      <c r="B68" s="23"/>
      <c r="C68" s="23"/>
      <c r="D68" s="24">
        <f t="shared" si="0"/>
        <v>0</v>
      </c>
      <c r="E68" s="25"/>
      <c r="F68" s="12" t="str">
        <f t="shared" si="1"/>
        <v/>
      </c>
    </row>
    <row r="69" spans="1:6" ht="12" customHeight="1" x14ac:dyDescent="0.35">
      <c r="A69" s="58"/>
      <c r="B69" s="23"/>
      <c r="C69" s="23"/>
      <c r="D69" s="24">
        <f t="shared" si="0"/>
        <v>0</v>
      </c>
      <c r="E69" s="25"/>
      <c r="F69" s="12" t="str">
        <f t="shared" si="1"/>
        <v/>
      </c>
    </row>
    <row r="70" spans="1:6" ht="12" customHeight="1" x14ac:dyDescent="0.35">
      <c r="A70" s="58"/>
      <c r="B70" s="23"/>
      <c r="C70" s="23"/>
      <c r="D70" s="24">
        <f t="shared" si="0"/>
        <v>0</v>
      </c>
      <c r="E70" s="25"/>
      <c r="F70" s="12" t="str">
        <f t="shared" si="1"/>
        <v/>
      </c>
    </row>
    <row r="71" spans="1:6" ht="12" customHeight="1" x14ac:dyDescent="0.35">
      <c r="A71" s="58"/>
      <c r="B71" s="23"/>
      <c r="C71" s="23"/>
      <c r="D71" s="24">
        <f t="shared" ref="D71:D134" si="2">IF($B71="ALI",7,IF($B71="AIE",5,IF($B71="EE",4,IF($B71="SE",5,IF($B71="CE",4,0)))))</f>
        <v>0</v>
      </c>
      <c r="E71" s="25"/>
      <c r="F71" s="12" t="str">
        <f t="shared" ref="F71:F134" si="3">CONCATENATE(C71,B71)</f>
        <v/>
      </c>
    </row>
    <row r="72" spans="1:6" ht="12" customHeight="1" x14ac:dyDescent="0.35">
      <c r="A72" s="58"/>
      <c r="B72" s="23"/>
      <c r="C72" s="23"/>
      <c r="D72" s="24">
        <f t="shared" si="2"/>
        <v>0</v>
      </c>
      <c r="E72" s="25"/>
      <c r="F72" s="12" t="str">
        <f t="shared" si="3"/>
        <v/>
      </c>
    </row>
    <row r="73" spans="1:6" ht="12" customHeight="1" x14ac:dyDescent="0.35">
      <c r="A73" s="58"/>
      <c r="B73" s="23"/>
      <c r="C73" s="23"/>
      <c r="D73" s="24">
        <f t="shared" si="2"/>
        <v>0</v>
      </c>
      <c r="E73" s="25"/>
      <c r="F73" s="12" t="str">
        <f t="shared" si="3"/>
        <v/>
      </c>
    </row>
    <row r="74" spans="1:6" ht="12" customHeight="1" x14ac:dyDescent="0.35">
      <c r="A74" s="58"/>
      <c r="B74" s="23"/>
      <c r="C74" s="23"/>
      <c r="D74" s="24">
        <f t="shared" si="2"/>
        <v>0</v>
      </c>
      <c r="E74" s="25"/>
      <c r="F74" s="12" t="str">
        <f t="shared" si="3"/>
        <v/>
      </c>
    </row>
    <row r="75" spans="1:6" ht="12" customHeight="1" x14ac:dyDescent="0.35">
      <c r="A75" s="58"/>
      <c r="B75" s="23"/>
      <c r="C75" s="23"/>
      <c r="D75" s="24">
        <f t="shared" si="2"/>
        <v>0</v>
      </c>
      <c r="E75" s="25"/>
      <c r="F75" s="12" t="str">
        <f t="shared" si="3"/>
        <v/>
      </c>
    </row>
    <row r="76" spans="1:6" ht="12" customHeight="1" x14ac:dyDescent="0.35">
      <c r="A76" s="58"/>
      <c r="B76" s="23"/>
      <c r="C76" s="23"/>
      <c r="D76" s="24">
        <f t="shared" si="2"/>
        <v>0</v>
      </c>
      <c r="E76" s="25"/>
      <c r="F76" s="12" t="str">
        <f t="shared" si="3"/>
        <v/>
      </c>
    </row>
    <row r="77" spans="1:6" ht="12" customHeight="1" x14ac:dyDescent="0.35">
      <c r="A77" s="58"/>
      <c r="B77" s="23"/>
      <c r="C77" s="23"/>
      <c r="D77" s="24">
        <f t="shared" si="2"/>
        <v>0</v>
      </c>
      <c r="E77" s="25"/>
      <c r="F77" s="12" t="str">
        <f t="shared" si="3"/>
        <v/>
      </c>
    </row>
    <row r="78" spans="1:6" ht="12" customHeight="1" x14ac:dyDescent="0.35">
      <c r="A78" s="58"/>
      <c r="B78" s="23"/>
      <c r="C78" s="23"/>
      <c r="D78" s="24">
        <f t="shared" si="2"/>
        <v>0</v>
      </c>
      <c r="E78" s="25"/>
      <c r="F78" s="12" t="str">
        <f t="shared" si="3"/>
        <v/>
      </c>
    </row>
    <row r="79" spans="1:6" ht="12" customHeight="1" x14ac:dyDescent="0.35">
      <c r="A79" s="58"/>
      <c r="B79" s="23"/>
      <c r="C79" s="23"/>
      <c r="D79" s="24">
        <f t="shared" si="2"/>
        <v>0</v>
      </c>
      <c r="E79" s="25"/>
      <c r="F79" s="12" t="str">
        <f t="shared" si="3"/>
        <v/>
      </c>
    </row>
    <row r="80" spans="1:6" ht="12" customHeight="1" x14ac:dyDescent="0.35">
      <c r="A80" s="58"/>
      <c r="B80" s="23"/>
      <c r="C80" s="23"/>
      <c r="D80" s="24">
        <f t="shared" si="2"/>
        <v>0</v>
      </c>
      <c r="E80" s="25"/>
      <c r="F80" s="12" t="str">
        <f t="shared" si="3"/>
        <v/>
      </c>
    </row>
    <row r="81" spans="1:6" ht="12" customHeight="1" x14ac:dyDescent="0.35">
      <c r="A81" s="58"/>
      <c r="B81" s="23"/>
      <c r="C81" s="23"/>
      <c r="D81" s="24">
        <f t="shared" si="2"/>
        <v>0</v>
      </c>
      <c r="E81" s="25"/>
      <c r="F81" s="12" t="str">
        <f t="shared" si="3"/>
        <v/>
      </c>
    </row>
    <row r="82" spans="1:6" ht="12" customHeight="1" x14ac:dyDescent="0.35">
      <c r="A82" s="58"/>
      <c r="B82" s="23"/>
      <c r="C82" s="23"/>
      <c r="D82" s="24">
        <f t="shared" si="2"/>
        <v>0</v>
      </c>
      <c r="E82" s="25"/>
      <c r="F82" s="12" t="str">
        <f t="shared" si="3"/>
        <v/>
      </c>
    </row>
    <row r="83" spans="1:6" ht="12" customHeight="1" x14ac:dyDescent="0.35">
      <c r="A83" s="58"/>
      <c r="B83" s="23"/>
      <c r="C83" s="23"/>
      <c r="D83" s="24">
        <f t="shared" si="2"/>
        <v>0</v>
      </c>
      <c r="E83" s="25"/>
      <c r="F83" s="12" t="str">
        <f t="shared" si="3"/>
        <v/>
      </c>
    </row>
    <row r="84" spans="1:6" ht="12" customHeight="1" x14ac:dyDescent="0.35">
      <c r="A84" s="58"/>
      <c r="B84" s="23"/>
      <c r="C84" s="23"/>
      <c r="D84" s="24">
        <f t="shared" si="2"/>
        <v>0</v>
      </c>
      <c r="E84" s="25"/>
      <c r="F84" s="12" t="str">
        <f t="shared" si="3"/>
        <v/>
      </c>
    </row>
    <row r="85" spans="1:6" ht="12" customHeight="1" x14ac:dyDescent="0.35">
      <c r="A85" s="58"/>
      <c r="B85" s="23"/>
      <c r="C85" s="23"/>
      <c r="D85" s="24">
        <f t="shared" si="2"/>
        <v>0</v>
      </c>
      <c r="E85" s="25"/>
      <c r="F85" s="12" t="str">
        <f t="shared" si="3"/>
        <v/>
      </c>
    </row>
    <row r="86" spans="1:6" ht="12" customHeight="1" x14ac:dyDescent="0.35">
      <c r="A86" s="58"/>
      <c r="B86" s="23"/>
      <c r="C86" s="23"/>
      <c r="D86" s="24">
        <f t="shared" si="2"/>
        <v>0</v>
      </c>
      <c r="E86" s="25"/>
      <c r="F86" s="12" t="str">
        <f t="shared" si="3"/>
        <v/>
      </c>
    </row>
    <row r="87" spans="1:6" ht="12" customHeight="1" x14ac:dyDescent="0.35">
      <c r="A87" s="58"/>
      <c r="B87" s="23"/>
      <c r="C87" s="23"/>
      <c r="D87" s="24">
        <f t="shared" si="2"/>
        <v>0</v>
      </c>
      <c r="E87" s="25"/>
      <c r="F87" s="12" t="str">
        <f t="shared" si="3"/>
        <v/>
      </c>
    </row>
    <row r="88" spans="1:6" ht="12" customHeight="1" x14ac:dyDescent="0.35">
      <c r="A88" s="58"/>
      <c r="B88" s="23"/>
      <c r="C88" s="23"/>
      <c r="D88" s="24">
        <f t="shared" si="2"/>
        <v>0</v>
      </c>
      <c r="E88" s="25"/>
      <c r="F88" s="12" t="str">
        <f t="shared" si="3"/>
        <v/>
      </c>
    </row>
    <row r="89" spans="1:6" ht="12" customHeight="1" x14ac:dyDescent="0.35">
      <c r="A89" s="58"/>
      <c r="B89" s="23"/>
      <c r="C89" s="23"/>
      <c r="D89" s="24">
        <f t="shared" si="2"/>
        <v>0</v>
      </c>
      <c r="E89" s="25"/>
      <c r="F89" s="12" t="str">
        <f t="shared" si="3"/>
        <v/>
      </c>
    </row>
    <row r="90" spans="1:6" ht="12" customHeight="1" x14ac:dyDescent="0.35">
      <c r="A90" s="58"/>
      <c r="B90" s="23"/>
      <c r="C90" s="23"/>
      <c r="D90" s="24">
        <f t="shared" si="2"/>
        <v>0</v>
      </c>
      <c r="E90" s="25"/>
      <c r="F90" s="12" t="str">
        <f t="shared" si="3"/>
        <v/>
      </c>
    </row>
    <row r="91" spans="1:6" ht="12" customHeight="1" x14ac:dyDescent="0.35">
      <c r="A91" s="58"/>
      <c r="B91" s="23"/>
      <c r="C91" s="23"/>
      <c r="D91" s="24">
        <f t="shared" si="2"/>
        <v>0</v>
      </c>
      <c r="E91" s="25"/>
      <c r="F91" s="12" t="str">
        <f t="shared" si="3"/>
        <v/>
      </c>
    </row>
    <row r="92" spans="1:6" ht="12" customHeight="1" x14ac:dyDescent="0.35">
      <c r="A92" s="58"/>
      <c r="B92" s="23"/>
      <c r="C92" s="23"/>
      <c r="D92" s="24">
        <f t="shared" si="2"/>
        <v>0</v>
      </c>
      <c r="E92" s="25"/>
      <c r="F92" s="12" t="str">
        <f t="shared" si="3"/>
        <v/>
      </c>
    </row>
    <row r="93" spans="1:6" ht="12" customHeight="1" x14ac:dyDescent="0.35">
      <c r="A93" s="58"/>
      <c r="B93" s="23"/>
      <c r="C93" s="23"/>
      <c r="D93" s="24">
        <f t="shared" si="2"/>
        <v>0</v>
      </c>
      <c r="E93" s="25"/>
      <c r="F93" s="12" t="str">
        <f t="shared" si="3"/>
        <v/>
      </c>
    </row>
    <row r="94" spans="1:6" ht="12" customHeight="1" x14ac:dyDescent="0.35">
      <c r="A94" s="58"/>
      <c r="B94" s="23"/>
      <c r="C94" s="23"/>
      <c r="D94" s="24">
        <f t="shared" si="2"/>
        <v>0</v>
      </c>
      <c r="E94" s="25"/>
      <c r="F94" s="12" t="str">
        <f t="shared" si="3"/>
        <v/>
      </c>
    </row>
    <row r="95" spans="1:6" ht="12" customHeight="1" x14ac:dyDescent="0.35">
      <c r="A95" s="58"/>
      <c r="B95" s="23"/>
      <c r="C95" s="23"/>
      <c r="D95" s="24">
        <f t="shared" si="2"/>
        <v>0</v>
      </c>
      <c r="E95" s="25"/>
      <c r="F95" s="12" t="str">
        <f t="shared" si="3"/>
        <v/>
      </c>
    </row>
    <row r="96" spans="1:6" ht="12" customHeight="1" x14ac:dyDescent="0.35">
      <c r="A96" s="58"/>
      <c r="B96" s="23"/>
      <c r="C96" s="23"/>
      <c r="D96" s="24">
        <f t="shared" si="2"/>
        <v>0</v>
      </c>
      <c r="E96" s="25"/>
      <c r="F96" s="12" t="str">
        <f t="shared" si="3"/>
        <v/>
      </c>
    </row>
    <row r="97" spans="1:6" ht="12" customHeight="1" x14ac:dyDescent="0.35">
      <c r="A97" s="58"/>
      <c r="B97" s="23"/>
      <c r="C97" s="23"/>
      <c r="D97" s="24">
        <f t="shared" si="2"/>
        <v>0</v>
      </c>
      <c r="E97" s="25"/>
      <c r="F97" s="12" t="str">
        <f t="shared" si="3"/>
        <v/>
      </c>
    </row>
    <row r="98" spans="1:6" ht="12" customHeight="1" x14ac:dyDescent="0.35">
      <c r="A98" s="58"/>
      <c r="B98" s="23"/>
      <c r="C98" s="23"/>
      <c r="D98" s="24">
        <f t="shared" si="2"/>
        <v>0</v>
      </c>
      <c r="E98" s="25"/>
      <c r="F98" s="12" t="str">
        <f t="shared" si="3"/>
        <v/>
      </c>
    </row>
    <row r="99" spans="1:6" ht="12" customHeight="1" x14ac:dyDescent="0.35">
      <c r="A99" s="58"/>
      <c r="B99" s="23"/>
      <c r="C99" s="23"/>
      <c r="D99" s="24">
        <f t="shared" si="2"/>
        <v>0</v>
      </c>
      <c r="E99" s="25"/>
      <c r="F99" s="12" t="str">
        <f t="shared" si="3"/>
        <v/>
      </c>
    </row>
    <row r="100" spans="1:6" ht="12" customHeight="1" x14ac:dyDescent="0.35">
      <c r="A100" s="58"/>
      <c r="B100" s="23"/>
      <c r="C100" s="23"/>
      <c r="D100" s="24">
        <f t="shared" si="2"/>
        <v>0</v>
      </c>
      <c r="E100" s="25"/>
      <c r="F100" s="12" t="str">
        <f t="shared" si="3"/>
        <v/>
      </c>
    </row>
    <row r="101" spans="1:6" ht="12" customHeight="1" x14ac:dyDescent="0.35">
      <c r="A101" s="58"/>
      <c r="B101" s="23"/>
      <c r="C101" s="23"/>
      <c r="D101" s="24">
        <f t="shared" si="2"/>
        <v>0</v>
      </c>
      <c r="E101" s="25"/>
      <c r="F101" s="12" t="str">
        <f t="shared" si="3"/>
        <v/>
      </c>
    </row>
    <row r="102" spans="1:6" ht="12" customHeight="1" x14ac:dyDescent="0.35">
      <c r="A102" s="58"/>
      <c r="B102" s="23"/>
      <c r="C102" s="23"/>
      <c r="D102" s="24">
        <f t="shared" si="2"/>
        <v>0</v>
      </c>
      <c r="E102" s="25"/>
      <c r="F102" s="12" t="str">
        <f t="shared" si="3"/>
        <v/>
      </c>
    </row>
    <row r="103" spans="1:6" ht="12" customHeight="1" x14ac:dyDescent="0.35">
      <c r="A103" s="58"/>
      <c r="B103" s="23"/>
      <c r="C103" s="23"/>
      <c r="D103" s="24">
        <f t="shared" si="2"/>
        <v>0</v>
      </c>
      <c r="E103" s="25"/>
      <c r="F103" s="12" t="str">
        <f t="shared" si="3"/>
        <v/>
      </c>
    </row>
    <row r="104" spans="1:6" ht="12" customHeight="1" x14ac:dyDescent="0.35">
      <c r="A104" s="58"/>
      <c r="B104" s="23"/>
      <c r="C104" s="23"/>
      <c r="D104" s="24">
        <f t="shared" si="2"/>
        <v>0</v>
      </c>
      <c r="E104" s="25"/>
      <c r="F104" s="12" t="str">
        <f t="shared" si="3"/>
        <v/>
      </c>
    </row>
    <row r="105" spans="1:6" ht="12" customHeight="1" x14ac:dyDescent="0.35">
      <c r="A105" s="58"/>
      <c r="B105" s="23"/>
      <c r="C105" s="23"/>
      <c r="D105" s="24">
        <f t="shared" si="2"/>
        <v>0</v>
      </c>
      <c r="E105" s="25"/>
      <c r="F105" s="12" t="str">
        <f t="shared" si="3"/>
        <v/>
      </c>
    </row>
    <row r="106" spans="1:6" ht="12" customHeight="1" x14ac:dyDescent="0.35">
      <c r="A106" s="58"/>
      <c r="B106" s="23"/>
      <c r="C106" s="23"/>
      <c r="D106" s="24">
        <f t="shared" si="2"/>
        <v>0</v>
      </c>
      <c r="E106" s="25"/>
      <c r="F106" s="12" t="str">
        <f t="shared" si="3"/>
        <v/>
      </c>
    </row>
    <row r="107" spans="1:6" ht="12" customHeight="1" x14ac:dyDescent="0.35">
      <c r="A107" s="58"/>
      <c r="B107" s="23"/>
      <c r="C107" s="23"/>
      <c r="D107" s="24">
        <f t="shared" si="2"/>
        <v>0</v>
      </c>
      <c r="E107" s="25"/>
      <c r="F107" s="12" t="str">
        <f t="shared" si="3"/>
        <v/>
      </c>
    </row>
    <row r="108" spans="1:6" ht="12" customHeight="1" x14ac:dyDescent="0.35">
      <c r="A108" s="58"/>
      <c r="B108" s="23"/>
      <c r="C108" s="23"/>
      <c r="D108" s="24">
        <f t="shared" si="2"/>
        <v>0</v>
      </c>
      <c r="E108" s="25"/>
      <c r="F108" s="12" t="str">
        <f t="shared" si="3"/>
        <v/>
      </c>
    </row>
    <row r="109" spans="1:6" ht="12" customHeight="1" x14ac:dyDescent="0.35">
      <c r="A109" s="58"/>
      <c r="B109" s="23"/>
      <c r="C109" s="23"/>
      <c r="D109" s="24">
        <f t="shared" si="2"/>
        <v>0</v>
      </c>
      <c r="E109" s="25"/>
      <c r="F109" s="12" t="str">
        <f t="shared" si="3"/>
        <v/>
      </c>
    </row>
    <row r="110" spans="1:6" ht="12" customHeight="1" x14ac:dyDescent="0.35">
      <c r="A110" s="58"/>
      <c r="B110" s="23"/>
      <c r="C110" s="23"/>
      <c r="D110" s="24">
        <f t="shared" si="2"/>
        <v>0</v>
      </c>
      <c r="E110" s="25"/>
      <c r="F110" s="12" t="str">
        <f t="shared" si="3"/>
        <v/>
      </c>
    </row>
    <row r="111" spans="1:6" ht="12" customHeight="1" x14ac:dyDescent="0.35">
      <c r="A111" s="58"/>
      <c r="B111" s="23"/>
      <c r="C111" s="23"/>
      <c r="D111" s="24">
        <f t="shared" si="2"/>
        <v>0</v>
      </c>
      <c r="E111" s="25"/>
      <c r="F111" s="12" t="str">
        <f t="shared" si="3"/>
        <v/>
      </c>
    </row>
    <row r="112" spans="1:6" ht="12" customHeight="1" x14ac:dyDescent="0.35">
      <c r="A112" s="58"/>
      <c r="B112" s="23"/>
      <c r="C112" s="23"/>
      <c r="D112" s="24">
        <f t="shared" si="2"/>
        <v>0</v>
      </c>
      <c r="E112" s="25"/>
      <c r="F112" s="12" t="str">
        <f t="shared" si="3"/>
        <v/>
      </c>
    </row>
    <row r="113" spans="1:6" ht="12" customHeight="1" x14ac:dyDescent="0.35">
      <c r="A113" s="58"/>
      <c r="B113" s="23"/>
      <c r="C113" s="23"/>
      <c r="D113" s="24">
        <f t="shared" si="2"/>
        <v>0</v>
      </c>
      <c r="E113" s="25"/>
      <c r="F113" s="12" t="str">
        <f t="shared" si="3"/>
        <v/>
      </c>
    </row>
    <row r="114" spans="1:6" ht="12" customHeight="1" x14ac:dyDescent="0.35">
      <c r="A114" s="58"/>
      <c r="B114" s="23"/>
      <c r="C114" s="23"/>
      <c r="D114" s="24">
        <f t="shared" si="2"/>
        <v>0</v>
      </c>
      <c r="E114" s="25"/>
      <c r="F114" s="12" t="str">
        <f t="shared" si="3"/>
        <v/>
      </c>
    </row>
    <row r="115" spans="1:6" ht="12" customHeight="1" x14ac:dyDescent="0.35">
      <c r="A115" s="58"/>
      <c r="B115" s="23"/>
      <c r="C115" s="23"/>
      <c r="D115" s="24">
        <f t="shared" si="2"/>
        <v>0</v>
      </c>
      <c r="E115" s="25"/>
      <c r="F115" s="12" t="str">
        <f t="shared" si="3"/>
        <v/>
      </c>
    </row>
    <row r="116" spans="1:6" ht="12" customHeight="1" x14ac:dyDescent="0.35">
      <c r="A116" s="58"/>
      <c r="B116" s="23"/>
      <c r="C116" s="23"/>
      <c r="D116" s="24">
        <f t="shared" si="2"/>
        <v>0</v>
      </c>
      <c r="E116" s="25"/>
      <c r="F116" s="12" t="str">
        <f t="shared" si="3"/>
        <v/>
      </c>
    </row>
    <row r="117" spans="1:6" x14ac:dyDescent="0.35">
      <c r="A117" s="58"/>
      <c r="B117" s="23"/>
      <c r="C117" s="59"/>
      <c r="D117" s="60">
        <f t="shared" si="2"/>
        <v>0</v>
      </c>
      <c r="E117" s="25"/>
      <c r="F117" s="12" t="str">
        <f t="shared" si="3"/>
        <v/>
      </c>
    </row>
    <row r="118" spans="1:6" x14ac:dyDescent="0.35">
      <c r="A118" s="58"/>
      <c r="B118" s="23"/>
      <c r="C118" s="59"/>
      <c r="D118" s="60">
        <f t="shared" si="2"/>
        <v>0</v>
      </c>
      <c r="E118" s="25"/>
      <c r="F118" s="12" t="str">
        <f t="shared" si="3"/>
        <v/>
      </c>
    </row>
    <row r="119" spans="1:6" x14ac:dyDescent="0.35">
      <c r="A119" s="58"/>
      <c r="B119" s="23"/>
      <c r="C119" s="59"/>
      <c r="D119" s="60">
        <f t="shared" si="2"/>
        <v>0</v>
      </c>
      <c r="E119" s="25"/>
      <c r="F119" s="12" t="str">
        <f t="shared" si="3"/>
        <v/>
      </c>
    </row>
    <row r="120" spans="1:6" x14ac:dyDescent="0.35">
      <c r="A120" s="58"/>
      <c r="B120" s="23"/>
      <c r="C120" s="59"/>
      <c r="D120" s="60">
        <f t="shared" si="2"/>
        <v>0</v>
      </c>
      <c r="E120" s="25"/>
      <c r="F120" s="12" t="str">
        <f t="shared" si="3"/>
        <v/>
      </c>
    </row>
    <row r="121" spans="1:6" x14ac:dyDescent="0.35">
      <c r="A121" s="58"/>
      <c r="B121" s="23"/>
      <c r="C121" s="59"/>
      <c r="D121" s="60">
        <f t="shared" si="2"/>
        <v>0</v>
      </c>
      <c r="E121" s="25"/>
      <c r="F121" s="12" t="str">
        <f t="shared" si="3"/>
        <v/>
      </c>
    </row>
    <row r="122" spans="1:6" x14ac:dyDescent="0.35">
      <c r="A122" s="58"/>
      <c r="B122" s="23"/>
      <c r="C122" s="59"/>
      <c r="D122" s="60">
        <f t="shared" si="2"/>
        <v>0</v>
      </c>
      <c r="E122" s="25"/>
      <c r="F122" s="12" t="str">
        <f t="shared" si="3"/>
        <v/>
      </c>
    </row>
    <row r="123" spans="1:6" x14ac:dyDescent="0.35">
      <c r="A123" s="58"/>
      <c r="B123" s="23"/>
      <c r="C123" s="59"/>
      <c r="D123" s="60">
        <f t="shared" si="2"/>
        <v>0</v>
      </c>
      <c r="E123" s="25"/>
      <c r="F123" s="12" t="str">
        <f t="shared" si="3"/>
        <v/>
      </c>
    </row>
    <row r="124" spans="1:6" x14ac:dyDescent="0.35">
      <c r="A124" s="58"/>
      <c r="B124" s="23"/>
      <c r="C124" s="59"/>
      <c r="D124" s="60">
        <f t="shared" si="2"/>
        <v>0</v>
      </c>
      <c r="E124" s="25"/>
      <c r="F124" s="12" t="str">
        <f t="shared" si="3"/>
        <v/>
      </c>
    </row>
    <row r="125" spans="1:6" x14ac:dyDescent="0.35">
      <c r="A125" s="58"/>
      <c r="B125" s="23"/>
      <c r="C125" s="59"/>
      <c r="D125" s="60">
        <f t="shared" si="2"/>
        <v>0</v>
      </c>
      <c r="E125" s="25"/>
      <c r="F125" s="12" t="str">
        <f t="shared" si="3"/>
        <v/>
      </c>
    </row>
    <row r="126" spans="1:6" x14ac:dyDescent="0.35">
      <c r="A126" s="58"/>
      <c r="B126" s="23"/>
      <c r="C126" s="59"/>
      <c r="D126" s="60">
        <f t="shared" si="2"/>
        <v>0</v>
      </c>
      <c r="E126" s="25"/>
      <c r="F126" s="12" t="str">
        <f t="shared" si="3"/>
        <v/>
      </c>
    </row>
    <row r="127" spans="1:6" x14ac:dyDescent="0.35">
      <c r="A127" s="58"/>
      <c r="B127" s="23"/>
      <c r="C127" s="59"/>
      <c r="D127" s="60">
        <f t="shared" si="2"/>
        <v>0</v>
      </c>
      <c r="E127" s="25"/>
      <c r="F127" s="12" t="str">
        <f t="shared" si="3"/>
        <v/>
      </c>
    </row>
    <row r="128" spans="1:6" x14ac:dyDescent="0.35">
      <c r="A128" s="58"/>
      <c r="B128" s="23"/>
      <c r="C128" s="59"/>
      <c r="D128" s="60">
        <f t="shared" si="2"/>
        <v>0</v>
      </c>
      <c r="E128" s="25"/>
      <c r="F128" s="12" t="str">
        <f t="shared" si="3"/>
        <v/>
      </c>
    </row>
    <row r="129" spans="1:6" x14ac:dyDescent="0.35">
      <c r="A129" s="58"/>
      <c r="B129" s="23"/>
      <c r="C129" s="59"/>
      <c r="D129" s="60">
        <f t="shared" si="2"/>
        <v>0</v>
      </c>
      <c r="E129" s="25"/>
      <c r="F129" s="12" t="str">
        <f t="shared" si="3"/>
        <v/>
      </c>
    </row>
    <row r="130" spans="1:6" x14ac:dyDescent="0.35">
      <c r="A130" s="58"/>
      <c r="B130" s="23"/>
      <c r="C130" s="59"/>
      <c r="D130" s="60">
        <f t="shared" si="2"/>
        <v>0</v>
      </c>
      <c r="E130" s="25"/>
      <c r="F130" s="12" t="str">
        <f t="shared" si="3"/>
        <v/>
      </c>
    </row>
    <row r="131" spans="1:6" x14ac:dyDescent="0.35">
      <c r="A131" s="58"/>
      <c r="B131" s="23"/>
      <c r="C131" s="59"/>
      <c r="D131" s="60">
        <f t="shared" si="2"/>
        <v>0</v>
      </c>
      <c r="E131" s="25"/>
      <c r="F131" s="12" t="str">
        <f t="shared" si="3"/>
        <v/>
      </c>
    </row>
    <row r="132" spans="1:6" x14ac:dyDescent="0.35">
      <c r="A132" s="58"/>
      <c r="B132" s="23"/>
      <c r="C132" s="59"/>
      <c r="D132" s="60">
        <f t="shared" si="2"/>
        <v>0</v>
      </c>
      <c r="E132" s="25"/>
      <c r="F132" s="12" t="str">
        <f t="shared" si="3"/>
        <v/>
      </c>
    </row>
    <row r="133" spans="1:6" x14ac:dyDescent="0.35">
      <c r="A133" s="58"/>
      <c r="B133" s="23"/>
      <c r="C133" s="59"/>
      <c r="D133" s="60">
        <f t="shared" si="2"/>
        <v>0</v>
      </c>
      <c r="E133" s="25"/>
      <c r="F133" s="12" t="str">
        <f t="shared" si="3"/>
        <v/>
      </c>
    </row>
    <row r="134" spans="1:6" x14ac:dyDescent="0.35">
      <c r="A134" s="58"/>
      <c r="B134" s="23"/>
      <c r="C134" s="59"/>
      <c r="D134" s="60">
        <f t="shared" si="2"/>
        <v>0</v>
      </c>
      <c r="E134" s="25"/>
      <c r="F134" s="12" t="str">
        <f t="shared" si="3"/>
        <v/>
      </c>
    </row>
    <row r="135" spans="1:6" x14ac:dyDescent="0.35">
      <c r="A135" s="58"/>
      <c r="B135" s="23"/>
      <c r="C135" s="59"/>
      <c r="D135" s="60">
        <f t="shared" ref="D135:D198" si="4">IF($B135="ALI",7,IF($B135="AIE",5,IF($B135="EE",4,IF($B135="SE",5,IF($B135="CE",4,0)))))</f>
        <v>0</v>
      </c>
      <c r="E135" s="25"/>
      <c r="F135" s="12" t="str">
        <f t="shared" ref="F135:F198" si="5">CONCATENATE(C135,B135)</f>
        <v/>
      </c>
    </row>
    <row r="136" spans="1:6" x14ac:dyDescent="0.35">
      <c r="A136" s="58"/>
      <c r="B136" s="23"/>
      <c r="C136" s="59"/>
      <c r="D136" s="60">
        <f t="shared" si="4"/>
        <v>0</v>
      </c>
      <c r="E136" s="25"/>
      <c r="F136" s="12" t="str">
        <f t="shared" si="5"/>
        <v/>
      </c>
    </row>
    <row r="137" spans="1:6" x14ac:dyDescent="0.35">
      <c r="A137" s="58"/>
      <c r="B137" s="23"/>
      <c r="C137" s="59"/>
      <c r="D137" s="60">
        <f t="shared" si="4"/>
        <v>0</v>
      </c>
      <c r="E137" s="25"/>
      <c r="F137" s="12" t="str">
        <f t="shared" si="5"/>
        <v/>
      </c>
    </row>
    <row r="138" spans="1:6" x14ac:dyDescent="0.35">
      <c r="A138" s="58"/>
      <c r="B138" s="23"/>
      <c r="C138" s="59"/>
      <c r="D138" s="60">
        <f t="shared" si="4"/>
        <v>0</v>
      </c>
      <c r="E138" s="25"/>
      <c r="F138" s="12" t="str">
        <f t="shared" si="5"/>
        <v/>
      </c>
    </row>
    <row r="139" spans="1:6" x14ac:dyDescent="0.35">
      <c r="A139" s="58"/>
      <c r="B139" s="23"/>
      <c r="C139" s="59"/>
      <c r="D139" s="60">
        <f t="shared" si="4"/>
        <v>0</v>
      </c>
      <c r="E139" s="25"/>
      <c r="F139" s="12" t="str">
        <f t="shared" si="5"/>
        <v/>
      </c>
    </row>
    <row r="140" spans="1:6" x14ac:dyDescent="0.35">
      <c r="A140" s="57"/>
      <c r="B140" s="23"/>
      <c r="C140" s="59"/>
      <c r="D140" s="60">
        <f t="shared" si="4"/>
        <v>0</v>
      </c>
      <c r="E140" s="25"/>
      <c r="F140" s="12" t="str">
        <f t="shared" si="5"/>
        <v/>
      </c>
    </row>
    <row r="141" spans="1:6" x14ac:dyDescent="0.35">
      <c r="A141" s="57"/>
      <c r="B141" s="23"/>
      <c r="C141" s="59"/>
      <c r="D141" s="60">
        <f t="shared" si="4"/>
        <v>0</v>
      </c>
      <c r="E141" s="25"/>
      <c r="F141" s="12" t="str">
        <f t="shared" si="5"/>
        <v/>
      </c>
    </row>
    <row r="142" spans="1:6" x14ac:dyDescent="0.35">
      <c r="A142" s="57"/>
      <c r="B142" s="23"/>
      <c r="C142" s="59"/>
      <c r="D142" s="60">
        <f t="shared" si="4"/>
        <v>0</v>
      </c>
      <c r="E142" s="25"/>
      <c r="F142" s="12" t="str">
        <f t="shared" si="5"/>
        <v/>
      </c>
    </row>
    <row r="143" spans="1:6" x14ac:dyDescent="0.35">
      <c r="A143" s="57"/>
      <c r="B143" s="23"/>
      <c r="C143" s="59"/>
      <c r="D143" s="60">
        <f t="shared" si="4"/>
        <v>0</v>
      </c>
      <c r="E143" s="25"/>
      <c r="F143" s="12" t="str">
        <f t="shared" si="5"/>
        <v/>
      </c>
    </row>
    <row r="144" spans="1:6" x14ac:dyDescent="0.35">
      <c r="A144" s="57"/>
      <c r="B144" s="23"/>
      <c r="C144" s="59"/>
      <c r="D144" s="60">
        <f t="shared" si="4"/>
        <v>0</v>
      </c>
      <c r="E144" s="25"/>
      <c r="F144" s="12" t="str">
        <f t="shared" si="5"/>
        <v/>
      </c>
    </row>
    <row r="145" spans="1:6" x14ac:dyDescent="0.35">
      <c r="A145" s="57"/>
      <c r="B145" s="23"/>
      <c r="C145" s="59"/>
      <c r="D145" s="60">
        <f t="shared" si="4"/>
        <v>0</v>
      </c>
      <c r="E145" s="25"/>
      <c r="F145" s="12" t="str">
        <f t="shared" si="5"/>
        <v/>
      </c>
    </row>
    <row r="146" spans="1:6" x14ac:dyDescent="0.35">
      <c r="A146" s="57"/>
      <c r="B146" s="23"/>
      <c r="C146" s="59"/>
      <c r="D146" s="60">
        <f t="shared" si="4"/>
        <v>0</v>
      </c>
      <c r="E146" s="25"/>
      <c r="F146" s="12" t="str">
        <f t="shared" si="5"/>
        <v/>
      </c>
    </row>
    <row r="147" spans="1:6" x14ac:dyDescent="0.35">
      <c r="A147" s="57"/>
      <c r="B147" s="23"/>
      <c r="C147" s="59"/>
      <c r="D147" s="60">
        <f t="shared" si="4"/>
        <v>0</v>
      </c>
      <c r="E147" s="25"/>
      <c r="F147" s="12" t="str">
        <f t="shared" si="5"/>
        <v/>
      </c>
    </row>
    <row r="148" spans="1:6" x14ac:dyDescent="0.35">
      <c r="A148" s="57"/>
      <c r="B148" s="23"/>
      <c r="C148" s="59"/>
      <c r="D148" s="60">
        <f t="shared" si="4"/>
        <v>0</v>
      </c>
      <c r="E148" s="25"/>
      <c r="F148" s="12" t="str">
        <f t="shared" si="5"/>
        <v/>
      </c>
    </row>
    <row r="149" spans="1:6" x14ac:dyDescent="0.35">
      <c r="A149" s="57"/>
      <c r="B149" s="23"/>
      <c r="C149" s="59"/>
      <c r="D149" s="60">
        <f t="shared" si="4"/>
        <v>0</v>
      </c>
      <c r="E149" s="25"/>
      <c r="F149" s="12" t="str">
        <f t="shared" si="5"/>
        <v/>
      </c>
    </row>
    <row r="150" spans="1:6" x14ac:dyDescent="0.35">
      <c r="A150" s="57"/>
      <c r="B150" s="23"/>
      <c r="C150" s="59"/>
      <c r="D150" s="60">
        <f t="shared" si="4"/>
        <v>0</v>
      </c>
      <c r="E150" s="25"/>
      <c r="F150" s="12" t="str">
        <f t="shared" si="5"/>
        <v/>
      </c>
    </row>
    <row r="151" spans="1:6" x14ac:dyDescent="0.35">
      <c r="A151" s="57"/>
      <c r="B151" s="23"/>
      <c r="C151" s="59"/>
      <c r="D151" s="60">
        <f t="shared" si="4"/>
        <v>0</v>
      </c>
      <c r="E151" s="25"/>
      <c r="F151" s="12" t="str">
        <f t="shared" si="5"/>
        <v/>
      </c>
    </row>
    <row r="152" spans="1:6" x14ac:dyDescent="0.35">
      <c r="A152" s="57"/>
      <c r="B152" s="23"/>
      <c r="C152" s="59"/>
      <c r="D152" s="60">
        <f t="shared" si="4"/>
        <v>0</v>
      </c>
      <c r="E152" s="25"/>
      <c r="F152" s="12" t="str">
        <f t="shared" si="5"/>
        <v/>
      </c>
    </row>
    <row r="153" spans="1:6" x14ac:dyDescent="0.35">
      <c r="A153" s="57"/>
      <c r="B153" s="23"/>
      <c r="C153" s="59"/>
      <c r="D153" s="60">
        <f t="shared" si="4"/>
        <v>0</v>
      </c>
      <c r="E153" s="25"/>
      <c r="F153" s="12" t="str">
        <f t="shared" si="5"/>
        <v/>
      </c>
    </row>
    <row r="154" spans="1:6" x14ac:dyDescent="0.35">
      <c r="A154" s="57"/>
      <c r="B154" s="23"/>
      <c r="C154" s="59"/>
      <c r="D154" s="60">
        <f t="shared" si="4"/>
        <v>0</v>
      </c>
      <c r="E154" s="25"/>
      <c r="F154" s="12" t="str">
        <f t="shared" si="5"/>
        <v/>
      </c>
    </row>
    <row r="155" spans="1:6" x14ac:dyDescent="0.35">
      <c r="A155" s="57"/>
      <c r="B155" s="23"/>
      <c r="C155" s="59"/>
      <c r="D155" s="60">
        <f t="shared" si="4"/>
        <v>0</v>
      </c>
      <c r="E155" s="25"/>
      <c r="F155" s="12" t="str">
        <f t="shared" si="5"/>
        <v/>
      </c>
    </row>
    <row r="156" spans="1:6" x14ac:dyDescent="0.35">
      <c r="A156" s="57"/>
      <c r="B156" s="23"/>
      <c r="C156" s="59"/>
      <c r="D156" s="60">
        <f t="shared" si="4"/>
        <v>0</v>
      </c>
      <c r="E156" s="25"/>
      <c r="F156" s="12" t="str">
        <f t="shared" si="5"/>
        <v/>
      </c>
    </row>
    <row r="157" spans="1:6" x14ac:dyDescent="0.35">
      <c r="A157" s="57"/>
      <c r="B157" s="23"/>
      <c r="C157" s="59"/>
      <c r="D157" s="60">
        <f t="shared" si="4"/>
        <v>0</v>
      </c>
      <c r="E157" s="25"/>
      <c r="F157" s="12" t="str">
        <f t="shared" si="5"/>
        <v/>
      </c>
    </row>
    <row r="158" spans="1:6" x14ac:dyDescent="0.35">
      <c r="A158" s="57"/>
      <c r="B158" s="23"/>
      <c r="C158" s="59"/>
      <c r="D158" s="60">
        <f t="shared" si="4"/>
        <v>0</v>
      </c>
      <c r="E158" s="25"/>
      <c r="F158" s="12" t="str">
        <f t="shared" si="5"/>
        <v/>
      </c>
    </row>
    <row r="159" spans="1:6" x14ac:dyDescent="0.35">
      <c r="A159" s="57"/>
      <c r="B159" s="23"/>
      <c r="C159" s="59"/>
      <c r="D159" s="60">
        <f t="shared" si="4"/>
        <v>0</v>
      </c>
      <c r="E159" s="25"/>
      <c r="F159" s="12" t="str">
        <f t="shared" si="5"/>
        <v/>
      </c>
    </row>
    <row r="160" spans="1:6" x14ac:dyDescent="0.35">
      <c r="A160" s="57"/>
      <c r="B160" s="23"/>
      <c r="C160" s="59"/>
      <c r="D160" s="60">
        <f t="shared" si="4"/>
        <v>0</v>
      </c>
      <c r="E160" s="25"/>
      <c r="F160" s="12" t="str">
        <f t="shared" si="5"/>
        <v/>
      </c>
    </row>
    <row r="161" spans="1:6" x14ac:dyDescent="0.35">
      <c r="A161" s="57"/>
      <c r="B161" s="23"/>
      <c r="C161" s="59"/>
      <c r="D161" s="60">
        <f t="shared" si="4"/>
        <v>0</v>
      </c>
      <c r="E161" s="25"/>
      <c r="F161" s="12" t="str">
        <f t="shared" si="5"/>
        <v/>
      </c>
    </row>
    <row r="162" spans="1:6" x14ac:dyDescent="0.35">
      <c r="A162" s="58"/>
      <c r="B162" s="23"/>
      <c r="C162" s="59"/>
      <c r="D162" s="60">
        <f t="shared" si="4"/>
        <v>0</v>
      </c>
      <c r="E162" s="25"/>
      <c r="F162" s="12" t="str">
        <f t="shared" si="5"/>
        <v/>
      </c>
    </row>
    <row r="163" spans="1:6" x14ac:dyDescent="0.35">
      <c r="A163" s="58"/>
      <c r="B163" s="23"/>
      <c r="C163" s="59"/>
      <c r="D163" s="60">
        <f t="shared" si="4"/>
        <v>0</v>
      </c>
      <c r="E163" s="25"/>
      <c r="F163" s="12" t="str">
        <f t="shared" si="5"/>
        <v/>
      </c>
    </row>
    <row r="164" spans="1:6" x14ac:dyDescent="0.35">
      <c r="A164" s="58"/>
      <c r="B164" s="23"/>
      <c r="C164" s="59"/>
      <c r="D164" s="60">
        <f t="shared" si="4"/>
        <v>0</v>
      </c>
      <c r="E164" s="25"/>
      <c r="F164" s="12" t="str">
        <f t="shared" si="5"/>
        <v/>
      </c>
    </row>
    <row r="165" spans="1:6" x14ac:dyDescent="0.35">
      <c r="A165" s="58"/>
      <c r="B165" s="23"/>
      <c r="C165" s="59"/>
      <c r="D165" s="60">
        <f t="shared" si="4"/>
        <v>0</v>
      </c>
      <c r="E165" s="25"/>
      <c r="F165" s="12" t="str">
        <f t="shared" si="5"/>
        <v/>
      </c>
    </row>
    <row r="166" spans="1:6" x14ac:dyDescent="0.35">
      <c r="A166" s="58"/>
      <c r="B166" s="23"/>
      <c r="C166" s="59"/>
      <c r="D166" s="60">
        <f t="shared" si="4"/>
        <v>0</v>
      </c>
      <c r="E166" s="25"/>
      <c r="F166" s="12" t="str">
        <f t="shared" si="5"/>
        <v/>
      </c>
    </row>
    <row r="167" spans="1:6" x14ac:dyDescent="0.35">
      <c r="A167" s="58"/>
      <c r="B167" s="23"/>
      <c r="C167" s="59"/>
      <c r="D167" s="60">
        <f t="shared" si="4"/>
        <v>0</v>
      </c>
      <c r="E167" s="25"/>
      <c r="F167" s="12" t="str">
        <f t="shared" si="5"/>
        <v/>
      </c>
    </row>
    <row r="168" spans="1:6" x14ac:dyDescent="0.35">
      <c r="A168" s="58"/>
      <c r="B168" s="23"/>
      <c r="C168" s="59"/>
      <c r="D168" s="60">
        <f t="shared" si="4"/>
        <v>0</v>
      </c>
      <c r="E168" s="25"/>
      <c r="F168" s="12" t="str">
        <f t="shared" si="5"/>
        <v/>
      </c>
    </row>
    <row r="169" spans="1:6" x14ac:dyDescent="0.35">
      <c r="A169" s="58"/>
      <c r="B169" s="23"/>
      <c r="C169" s="59"/>
      <c r="D169" s="60">
        <f t="shared" si="4"/>
        <v>0</v>
      </c>
      <c r="E169" s="25"/>
      <c r="F169" s="12" t="str">
        <f t="shared" si="5"/>
        <v/>
      </c>
    </row>
    <row r="170" spans="1:6" x14ac:dyDescent="0.35">
      <c r="A170" s="58"/>
      <c r="B170" s="23"/>
      <c r="C170" s="59"/>
      <c r="D170" s="60">
        <f t="shared" si="4"/>
        <v>0</v>
      </c>
      <c r="E170" s="25"/>
      <c r="F170" s="12" t="str">
        <f t="shared" si="5"/>
        <v/>
      </c>
    </row>
    <row r="171" spans="1:6" x14ac:dyDescent="0.35">
      <c r="A171" s="58"/>
      <c r="B171" s="23"/>
      <c r="C171" s="59"/>
      <c r="D171" s="60">
        <f t="shared" si="4"/>
        <v>0</v>
      </c>
      <c r="E171" s="25"/>
      <c r="F171" s="12" t="str">
        <f t="shared" si="5"/>
        <v/>
      </c>
    </row>
    <row r="172" spans="1:6" x14ac:dyDescent="0.35">
      <c r="A172" s="57"/>
      <c r="B172" s="23"/>
      <c r="C172" s="59"/>
      <c r="D172" s="60">
        <f t="shared" si="4"/>
        <v>0</v>
      </c>
      <c r="E172" s="25"/>
      <c r="F172" s="12" t="str">
        <f t="shared" si="5"/>
        <v/>
      </c>
    </row>
    <row r="173" spans="1:6" x14ac:dyDescent="0.35">
      <c r="A173" s="57"/>
      <c r="B173" s="23"/>
      <c r="C173" s="59"/>
      <c r="D173" s="60">
        <f t="shared" si="4"/>
        <v>0</v>
      </c>
      <c r="E173" s="25"/>
      <c r="F173" s="12" t="str">
        <f t="shared" si="5"/>
        <v/>
      </c>
    </row>
    <row r="174" spans="1:6" x14ac:dyDescent="0.35">
      <c r="A174" s="57"/>
      <c r="B174" s="23"/>
      <c r="C174" s="59"/>
      <c r="D174" s="60">
        <f t="shared" si="4"/>
        <v>0</v>
      </c>
      <c r="E174" s="25"/>
      <c r="F174" s="12" t="str">
        <f t="shared" si="5"/>
        <v/>
      </c>
    </row>
    <row r="175" spans="1:6" x14ac:dyDescent="0.35">
      <c r="A175" s="57"/>
      <c r="B175" s="23"/>
      <c r="C175" s="59"/>
      <c r="D175" s="60">
        <f t="shared" si="4"/>
        <v>0</v>
      </c>
      <c r="E175" s="25"/>
      <c r="F175" s="12" t="str">
        <f t="shared" si="5"/>
        <v/>
      </c>
    </row>
    <row r="176" spans="1:6" x14ac:dyDescent="0.35">
      <c r="A176" s="57"/>
      <c r="B176" s="23"/>
      <c r="C176" s="59"/>
      <c r="D176" s="60">
        <f t="shared" si="4"/>
        <v>0</v>
      </c>
      <c r="E176" s="25"/>
      <c r="F176" s="12" t="str">
        <f t="shared" si="5"/>
        <v/>
      </c>
    </row>
    <row r="177" spans="1:6" x14ac:dyDescent="0.35">
      <c r="A177" s="57"/>
      <c r="B177" s="23"/>
      <c r="C177" s="59"/>
      <c r="D177" s="60">
        <f t="shared" si="4"/>
        <v>0</v>
      </c>
      <c r="E177" s="25"/>
      <c r="F177" s="12" t="str">
        <f t="shared" si="5"/>
        <v/>
      </c>
    </row>
    <row r="178" spans="1:6" x14ac:dyDescent="0.35">
      <c r="A178" s="57"/>
      <c r="B178" s="23"/>
      <c r="C178" s="59"/>
      <c r="D178" s="60">
        <f t="shared" si="4"/>
        <v>0</v>
      </c>
      <c r="E178" s="25"/>
      <c r="F178" s="12" t="str">
        <f t="shared" si="5"/>
        <v/>
      </c>
    </row>
    <row r="179" spans="1:6" x14ac:dyDescent="0.35">
      <c r="A179" s="57"/>
      <c r="B179" s="23"/>
      <c r="C179" s="59"/>
      <c r="D179" s="60">
        <f t="shared" si="4"/>
        <v>0</v>
      </c>
      <c r="E179" s="25"/>
      <c r="F179" s="12" t="str">
        <f t="shared" si="5"/>
        <v/>
      </c>
    </row>
    <row r="180" spans="1:6" x14ac:dyDescent="0.35">
      <c r="A180" s="57"/>
      <c r="B180" s="23"/>
      <c r="C180" s="59"/>
      <c r="D180" s="60">
        <f t="shared" si="4"/>
        <v>0</v>
      </c>
      <c r="E180" s="25"/>
      <c r="F180" s="12" t="str">
        <f t="shared" si="5"/>
        <v/>
      </c>
    </row>
    <row r="181" spans="1:6" x14ac:dyDescent="0.35">
      <c r="A181" s="57"/>
      <c r="B181" s="23"/>
      <c r="C181" s="59"/>
      <c r="D181" s="60">
        <f t="shared" si="4"/>
        <v>0</v>
      </c>
      <c r="E181" s="25"/>
      <c r="F181" s="12" t="str">
        <f t="shared" si="5"/>
        <v/>
      </c>
    </row>
    <row r="182" spans="1:6" x14ac:dyDescent="0.35">
      <c r="A182" s="57"/>
      <c r="B182" s="59"/>
      <c r="C182" s="59"/>
      <c r="D182" s="60">
        <f t="shared" si="4"/>
        <v>0</v>
      </c>
      <c r="E182" s="25"/>
      <c r="F182" s="12" t="str">
        <f t="shared" si="5"/>
        <v/>
      </c>
    </row>
    <row r="183" spans="1:6" x14ac:dyDescent="0.35">
      <c r="A183" s="57"/>
      <c r="B183" s="59"/>
      <c r="C183" s="59"/>
      <c r="D183" s="60">
        <f t="shared" si="4"/>
        <v>0</v>
      </c>
      <c r="E183" s="25"/>
      <c r="F183" s="12" t="str">
        <f t="shared" si="5"/>
        <v/>
      </c>
    </row>
    <row r="184" spans="1:6" x14ac:dyDescent="0.35">
      <c r="A184" s="57"/>
      <c r="B184" s="59"/>
      <c r="C184" s="59"/>
      <c r="D184" s="60">
        <f t="shared" si="4"/>
        <v>0</v>
      </c>
      <c r="E184" s="25"/>
      <c r="F184" s="12" t="str">
        <f t="shared" si="5"/>
        <v/>
      </c>
    </row>
    <row r="185" spans="1:6" x14ac:dyDescent="0.35">
      <c r="A185" s="57"/>
      <c r="B185" s="59"/>
      <c r="C185" s="59"/>
      <c r="D185" s="60">
        <f t="shared" si="4"/>
        <v>0</v>
      </c>
      <c r="E185" s="25"/>
      <c r="F185" s="12" t="str">
        <f t="shared" si="5"/>
        <v/>
      </c>
    </row>
    <row r="186" spans="1:6" x14ac:dyDescent="0.35">
      <c r="A186" s="57"/>
      <c r="B186" s="59"/>
      <c r="C186" s="59"/>
      <c r="D186" s="60">
        <f t="shared" si="4"/>
        <v>0</v>
      </c>
      <c r="E186" s="25"/>
      <c r="F186" s="12" t="str">
        <f t="shared" si="5"/>
        <v/>
      </c>
    </row>
    <row r="187" spans="1:6" x14ac:dyDescent="0.35">
      <c r="A187" s="57"/>
      <c r="B187" s="59"/>
      <c r="C187" s="59"/>
      <c r="D187" s="60">
        <f t="shared" si="4"/>
        <v>0</v>
      </c>
      <c r="E187" s="25"/>
      <c r="F187" s="12" t="str">
        <f t="shared" si="5"/>
        <v/>
      </c>
    </row>
    <row r="188" spans="1:6" x14ac:dyDescent="0.35">
      <c r="A188" s="57"/>
      <c r="B188" s="59"/>
      <c r="C188" s="59"/>
      <c r="D188" s="60">
        <f t="shared" si="4"/>
        <v>0</v>
      </c>
      <c r="E188" s="25"/>
      <c r="F188" s="12" t="str">
        <f t="shared" si="5"/>
        <v/>
      </c>
    </row>
    <row r="189" spans="1:6" x14ac:dyDescent="0.35">
      <c r="A189" s="57"/>
      <c r="B189" s="59"/>
      <c r="C189" s="59"/>
      <c r="D189" s="60">
        <f t="shared" si="4"/>
        <v>0</v>
      </c>
      <c r="E189" s="25"/>
      <c r="F189" s="12" t="str">
        <f t="shared" si="5"/>
        <v/>
      </c>
    </row>
    <row r="190" spans="1:6" x14ac:dyDescent="0.35">
      <c r="A190" s="57"/>
      <c r="B190" s="59"/>
      <c r="C190" s="59"/>
      <c r="D190" s="60">
        <f t="shared" si="4"/>
        <v>0</v>
      </c>
      <c r="E190" s="25"/>
      <c r="F190" s="12" t="str">
        <f t="shared" si="5"/>
        <v/>
      </c>
    </row>
    <row r="191" spans="1:6" x14ac:dyDescent="0.35">
      <c r="A191" s="57"/>
      <c r="B191" s="59"/>
      <c r="C191" s="59"/>
      <c r="D191" s="60">
        <f t="shared" si="4"/>
        <v>0</v>
      </c>
      <c r="E191" s="25"/>
      <c r="F191" s="12" t="str">
        <f t="shared" si="5"/>
        <v/>
      </c>
    </row>
    <row r="192" spans="1:6" x14ac:dyDescent="0.35">
      <c r="A192" s="57"/>
      <c r="B192" s="59"/>
      <c r="C192" s="59"/>
      <c r="D192" s="60">
        <f t="shared" si="4"/>
        <v>0</v>
      </c>
      <c r="E192" s="25"/>
      <c r="F192" s="12" t="str">
        <f t="shared" si="5"/>
        <v/>
      </c>
    </row>
    <row r="193" spans="1:6" x14ac:dyDescent="0.35">
      <c r="A193" s="57"/>
      <c r="B193" s="59"/>
      <c r="C193" s="59"/>
      <c r="D193" s="60">
        <f t="shared" si="4"/>
        <v>0</v>
      </c>
      <c r="E193" s="25"/>
      <c r="F193" s="12" t="str">
        <f t="shared" si="5"/>
        <v/>
      </c>
    </row>
    <row r="194" spans="1:6" x14ac:dyDescent="0.35">
      <c r="A194" s="57"/>
      <c r="B194" s="59"/>
      <c r="C194" s="59"/>
      <c r="D194" s="60">
        <f t="shared" si="4"/>
        <v>0</v>
      </c>
      <c r="E194" s="25"/>
      <c r="F194" s="12" t="str">
        <f t="shared" si="5"/>
        <v/>
      </c>
    </row>
    <row r="195" spans="1:6" x14ac:dyDescent="0.35">
      <c r="A195" s="57"/>
      <c r="B195" s="59"/>
      <c r="C195" s="59"/>
      <c r="D195" s="60">
        <f t="shared" si="4"/>
        <v>0</v>
      </c>
      <c r="E195" s="25"/>
      <c r="F195" s="12" t="str">
        <f t="shared" si="5"/>
        <v/>
      </c>
    </row>
    <row r="196" spans="1:6" x14ac:dyDescent="0.35">
      <c r="A196" s="57"/>
      <c r="B196" s="59"/>
      <c r="C196" s="59"/>
      <c r="D196" s="60">
        <f t="shared" si="4"/>
        <v>0</v>
      </c>
      <c r="E196" s="25"/>
      <c r="F196" s="12" t="str">
        <f t="shared" si="5"/>
        <v/>
      </c>
    </row>
    <row r="197" spans="1:6" x14ac:dyDescent="0.35">
      <c r="A197" s="57"/>
      <c r="B197" s="59"/>
      <c r="C197" s="59"/>
      <c r="D197" s="60">
        <f t="shared" si="4"/>
        <v>0</v>
      </c>
      <c r="E197" s="25"/>
      <c r="F197" s="12" t="str">
        <f t="shared" si="5"/>
        <v/>
      </c>
    </row>
    <row r="198" spans="1:6" x14ac:dyDescent="0.35">
      <c r="A198" s="57"/>
      <c r="B198" s="59"/>
      <c r="C198" s="59"/>
      <c r="D198" s="60">
        <f t="shared" si="4"/>
        <v>0</v>
      </c>
      <c r="E198" s="25"/>
      <c r="F198" s="12" t="str">
        <f t="shared" si="5"/>
        <v/>
      </c>
    </row>
    <row r="199" spans="1:6" x14ac:dyDescent="0.35">
      <c r="A199" s="57"/>
      <c r="B199" s="59"/>
      <c r="C199" s="59"/>
      <c r="D199" s="60">
        <f t="shared" ref="D199:D262" si="6">IF($B199="ALI",7,IF($B199="AIE",5,IF($B199="EE",4,IF($B199="SE",5,IF($B199="CE",4,0)))))</f>
        <v>0</v>
      </c>
      <c r="E199" s="25"/>
      <c r="F199" s="12" t="str">
        <f t="shared" ref="F199:F262" si="7">CONCATENATE(C199,B199)</f>
        <v/>
      </c>
    </row>
    <row r="200" spans="1:6" x14ac:dyDescent="0.35">
      <c r="A200" s="57"/>
      <c r="B200" s="59"/>
      <c r="C200" s="59"/>
      <c r="D200" s="60">
        <f t="shared" si="6"/>
        <v>0</v>
      </c>
      <c r="E200" s="25"/>
      <c r="F200" s="12" t="str">
        <f t="shared" si="7"/>
        <v/>
      </c>
    </row>
    <row r="201" spans="1:6" x14ac:dyDescent="0.35">
      <c r="A201" s="57"/>
      <c r="B201" s="59"/>
      <c r="C201" s="59"/>
      <c r="D201" s="60">
        <f t="shared" si="6"/>
        <v>0</v>
      </c>
      <c r="E201" s="25"/>
      <c r="F201" s="12" t="str">
        <f t="shared" si="7"/>
        <v/>
      </c>
    </row>
    <row r="202" spans="1:6" x14ac:dyDescent="0.35">
      <c r="A202" s="57"/>
      <c r="B202" s="59"/>
      <c r="C202" s="59"/>
      <c r="D202" s="60">
        <f t="shared" si="6"/>
        <v>0</v>
      </c>
      <c r="E202" s="25"/>
      <c r="F202" s="12" t="str">
        <f t="shared" si="7"/>
        <v/>
      </c>
    </row>
    <row r="203" spans="1:6" x14ac:dyDescent="0.35">
      <c r="A203" s="57"/>
      <c r="B203" s="59"/>
      <c r="C203" s="59"/>
      <c r="D203" s="60">
        <f t="shared" si="6"/>
        <v>0</v>
      </c>
      <c r="E203" s="25"/>
      <c r="F203" s="12" t="str">
        <f t="shared" si="7"/>
        <v/>
      </c>
    </row>
    <row r="204" spans="1:6" x14ac:dyDescent="0.35">
      <c r="A204" s="57"/>
      <c r="B204" s="59"/>
      <c r="C204" s="59"/>
      <c r="D204" s="60">
        <f t="shared" si="6"/>
        <v>0</v>
      </c>
      <c r="E204" s="25"/>
      <c r="F204" s="12" t="str">
        <f t="shared" si="7"/>
        <v/>
      </c>
    </row>
    <row r="205" spans="1:6" x14ac:dyDescent="0.35">
      <c r="A205" s="57"/>
      <c r="B205" s="59"/>
      <c r="C205" s="59"/>
      <c r="D205" s="60">
        <f t="shared" si="6"/>
        <v>0</v>
      </c>
      <c r="E205" s="25"/>
      <c r="F205" s="12" t="str">
        <f t="shared" si="7"/>
        <v/>
      </c>
    </row>
    <row r="206" spans="1:6" x14ac:dyDescent="0.35">
      <c r="A206" s="57"/>
      <c r="B206" s="59"/>
      <c r="C206" s="59"/>
      <c r="D206" s="60">
        <f t="shared" si="6"/>
        <v>0</v>
      </c>
      <c r="E206" s="25"/>
      <c r="F206" s="12" t="str">
        <f t="shared" si="7"/>
        <v/>
      </c>
    </row>
    <row r="207" spans="1:6" x14ac:dyDescent="0.35">
      <c r="A207" s="57"/>
      <c r="B207" s="59"/>
      <c r="C207" s="59"/>
      <c r="D207" s="60">
        <f t="shared" si="6"/>
        <v>0</v>
      </c>
      <c r="E207" s="25"/>
      <c r="F207" s="12" t="str">
        <f t="shared" si="7"/>
        <v/>
      </c>
    </row>
    <row r="208" spans="1:6" x14ac:dyDescent="0.35">
      <c r="A208" s="57"/>
      <c r="B208" s="59"/>
      <c r="C208" s="59"/>
      <c r="D208" s="60">
        <f t="shared" si="6"/>
        <v>0</v>
      </c>
      <c r="E208" s="25"/>
      <c r="F208" s="12" t="str">
        <f t="shared" si="7"/>
        <v/>
      </c>
    </row>
    <row r="209" spans="1:6" x14ac:dyDescent="0.35">
      <c r="A209" s="57"/>
      <c r="B209" s="59"/>
      <c r="C209" s="59"/>
      <c r="D209" s="60">
        <f t="shared" si="6"/>
        <v>0</v>
      </c>
      <c r="E209" s="25"/>
      <c r="F209" s="12" t="str">
        <f t="shared" si="7"/>
        <v/>
      </c>
    </row>
    <row r="210" spans="1:6" x14ac:dyDescent="0.35">
      <c r="A210" s="57"/>
      <c r="B210" s="59"/>
      <c r="C210" s="59"/>
      <c r="D210" s="60">
        <f t="shared" si="6"/>
        <v>0</v>
      </c>
      <c r="E210" s="25"/>
      <c r="F210" s="12" t="str">
        <f t="shared" si="7"/>
        <v/>
      </c>
    </row>
    <row r="211" spans="1:6" x14ac:dyDescent="0.35">
      <c r="A211" s="57"/>
      <c r="B211" s="59"/>
      <c r="C211" s="59"/>
      <c r="D211" s="60">
        <f t="shared" si="6"/>
        <v>0</v>
      </c>
      <c r="E211" s="25"/>
      <c r="F211" s="12" t="str">
        <f t="shared" si="7"/>
        <v/>
      </c>
    </row>
    <row r="212" spans="1:6" x14ac:dyDescent="0.35">
      <c r="A212" s="57"/>
      <c r="B212" s="59"/>
      <c r="C212" s="59"/>
      <c r="D212" s="60">
        <f t="shared" si="6"/>
        <v>0</v>
      </c>
      <c r="E212" s="25"/>
      <c r="F212" s="12" t="str">
        <f t="shared" si="7"/>
        <v/>
      </c>
    </row>
    <row r="213" spans="1:6" x14ac:dyDescent="0.35">
      <c r="A213" s="57"/>
      <c r="B213" s="59"/>
      <c r="C213" s="59"/>
      <c r="D213" s="60">
        <f t="shared" si="6"/>
        <v>0</v>
      </c>
      <c r="E213" s="25"/>
      <c r="F213" s="12" t="str">
        <f t="shared" si="7"/>
        <v/>
      </c>
    </row>
    <row r="214" spans="1:6" x14ac:dyDescent="0.35">
      <c r="A214" s="57"/>
      <c r="B214" s="59"/>
      <c r="C214" s="59"/>
      <c r="D214" s="60">
        <f t="shared" si="6"/>
        <v>0</v>
      </c>
      <c r="E214" s="25"/>
      <c r="F214" s="12" t="str">
        <f t="shared" si="7"/>
        <v/>
      </c>
    </row>
    <row r="215" spans="1:6" x14ac:dyDescent="0.35">
      <c r="A215" s="57"/>
      <c r="B215" s="59"/>
      <c r="C215" s="59"/>
      <c r="D215" s="60">
        <f t="shared" si="6"/>
        <v>0</v>
      </c>
      <c r="E215" s="25"/>
      <c r="F215" s="12" t="str">
        <f t="shared" si="7"/>
        <v/>
      </c>
    </row>
    <row r="216" spans="1:6" x14ac:dyDescent="0.35">
      <c r="A216" s="57"/>
      <c r="B216" s="59"/>
      <c r="C216" s="59"/>
      <c r="D216" s="60">
        <f t="shared" si="6"/>
        <v>0</v>
      </c>
      <c r="E216" s="25"/>
      <c r="F216" s="12" t="str">
        <f t="shared" si="7"/>
        <v/>
      </c>
    </row>
    <row r="217" spans="1:6" x14ac:dyDescent="0.35">
      <c r="A217" s="57"/>
      <c r="B217" s="59"/>
      <c r="C217" s="59"/>
      <c r="D217" s="60">
        <f t="shared" si="6"/>
        <v>0</v>
      </c>
      <c r="E217" s="25"/>
      <c r="F217" s="12" t="str">
        <f t="shared" si="7"/>
        <v/>
      </c>
    </row>
    <row r="218" spans="1:6" x14ac:dyDescent="0.35">
      <c r="A218" s="57"/>
      <c r="B218" s="59"/>
      <c r="C218" s="59"/>
      <c r="D218" s="60">
        <f t="shared" si="6"/>
        <v>0</v>
      </c>
      <c r="E218" s="25"/>
      <c r="F218" s="12" t="str">
        <f t="shared" si="7"/>
        <v/>
      </c>
    </row>
    <row r="219" spans="1:6" x14ac:dyDescent="0.35">
      <c r="A219" s="57"/>
      <c r="B219" s="59"/>
      <c r="C219" s="59"/>
      <c r="D219" s="60">
        <f t="shared" si="6"/>
        <v>0</v>
      </c>
      <c r="E219" s="25"/>
      <c r="F219" s="12" t="str">
        <f t="shared" si="7"/>
        <v/>
      </c>
    </row>
    <row r="220" spans="1:6" x14ac:dyDescent="0.35">
      <c r="A220" s="57"/>
      <c r="B220" s="59"/>
      <c r="C220" s="59"/>
      <c r="D220" s="60">
        <f t="shared" si="6"/>
        <v>0</v>
      </c>
      <c r="E220" s="25"/>
      <c r="F220" s="12" t="str">
        <f t="shared" si="7"/>
        <v/>
      </c>
    </row>
    <row r="221" spans="1:6" x14ac:dyDescent="0.35">
      <c r="A221" s="57"/>
      <c r="B221" s="59"/>
      <c r="C221" s="59"/>
      <c r="D221" s="60">
        <f t="shared" si="6"/>
        <v>0</v>
      </c>
      <c r="E221" s="25"/>
      <c r="F221" s="12" t="str">
        <f t="shared" si="7"/>
        <v/>
      </c>
    </row>
    <row r="222" spans="1:6" x14ac:dyDescent="0.35">
      <c r="A222" s="57"/>
      <c r="B222" s="59"/>
      <c r="C222" s="59"/>
      <c r="D222" s="60">
        <f t="shared" si="6"/>
        <v>0</v>
      </c>
      <c r="E222" s="25"/>
      <c r="F222" s="12" t="str">
        <f t="shared" si="7"/>
        <v/>
      </c>
    </row>
    <row r="223" spans="1:6" x14ac:dyDescent="0.35">
      <c r="A223" s="57"/>
      <c r="B223" s="59"/>
      <c r="C223" s="59"/>
      <c r="D223" s="60">
        <f t="shared" si="6"/>
        <v>0</v>
      </c>
      <c r="E223" s="25"/>
      <c r="F223" s="12" t="str">
        <f t="shared" si="7"/>
        <v/>
      </c>
    </row>
    <row r="224" spans="1:6" x14ac:dyDescent="0.35">
      <c r="A224" s="57"/>
      <c r="B224" s="59"/>
      <c r="C224" s="59"/>
      <c r="D224" s="60">
        <f t="shared" si="6"/>
        <v>0</v>
      </c>
      <c r="E224" s="25"/>
      <c r="F224" s="12" t="str">
        <f t="shared" si="7"/>
        <v/>
      </c>
    </row>
    <row r="225" spans="1:6" x14ac:dyDescent="0.35">
      <c r="A225" s="57"/>
      <c r="B225" s="59"/>
      <c r="C225" s="59"/>
      <c r="D225" s="60">
        <f t="shared" si="6"/>
        <v>0</v>
      </c>
      <c r="E225" s="25"/>
      <c r="F225" s="12" t="str">
        <f t="shared" si="7"/>
        <v/>
      </c>
    </row>
    <row r="226" spans="1:6" x14ac:dyDescent="0.35">
      <c r="A226" s="57"/>
      <c r="B226" s="59"/>
      <c r="C226" s="59"/>
      <c r="D226" s="60">
        <f t="shared" si="6"/>
        <v>0</v>
      </c>
      <c r="E226" s="25"/>
      <c r="F226" s="12" t="str">
        <f t="shared" si="7"/>
        <v/>
      </c>
    </row>
    <row r="227" spans="1:6" x14ac:dyDescent="0.35">
      <c r="A227" s="57"/>
      <c r="B227" s="59"/>
      <c r="C227" s="59"/>
      <c r="D227" s="60">
        <f t="shared" si="6"/>
        <v>0</v>
      </c>
      <c r="E227" s="25"/>
      <c r="F227" s="12" t="str">
        <f t="shared" si="7"/>
        <v/>
      </c>
    </row>
    <row r="228" spans="1:6" x14ac:dyDescent="0.35">
      <c r="A228" s="57"/>
      <c r="B228" s="59"/>
      <c r="C228" s="59"/>
      <c r="D228" s="60">
        <f t="shared" si="6"/>
        <v>0</v>
      </c>
      <c r="E228" s="25"/>
      <c r="F228" s="12" t="str">
        <f t="shared" si="7"/>
        <v/>
      </c>
    </row>
    <row r="229" spans="1:6" x14ac:dyDescent="0.35">
      <c r="A229" s="57"/>
      <c r="B229" s="59"/>
      <c r="C229" s="59"/>
      <c r="D229" s="60">
        <f t="shared" si="6"/>
        <v>0</v>
      </c>
      <c r="E229" s="25"/>
      <c r="F229" s="12" t="str">
        <f t="shared" si="7"/>
        <v/>
      </c>
    </row>
    <row r="230" spans="1:6" x14ac:dyDescent="0.35">
      <c r="A230" s="57"/>
      <c r="B230" s="59"/>
      <c r="C230" s="59"/>
      <c r="D230" s="60">
        <f t="shared" si="6"/>
        <v>0</v>
      </c>
      <c r="E230" s="25"/>
      <c r="F230" s="12" t="str">
        <f t="shared" si="7"/>
        <v/>
      </c>
    </row>
    <row r="231" spans="1:6" x14ac:dyDescent="0.35">
      <c r="A231" s="57"/>
      <c r="B231" s="59"/>
      <c r="C231" s="59"/>
      <c r="D231" s="60">
        <f t="shared" si="6"/>
        <v>0</v>
      </c>
      <c r="E231" s="25"/>
      <c r="F231" s="12" t="str">
        <f t="shared" si="7"/>
        <v/>
      </c>
    </row>
    <row r="232" spans="1:6" x14ac:dyDescent="0.35">
      <c r="A232" s="57"/>
      <c r="B232" s="59"/>
      <c r="C232" s="59"/>
      <c r="D232" s="60">
        <f t="shared" si="6"/>
        <v>0</v>
      </c>
      <c r="E232" s="25"/>
      <c r="F232" s="12" t="str">
        <f t="shared" si="7"/>
        <v/>
      </c>
    </row>
    <row r="233" spans="1:6" x14ac:dyDescent="0.35">
      <c r="A233" s="57"/>
      <c r="B233" s="59"/>
      <c r="C233" s="59"/>
      <c r="D233" s="60">
        <f t="shared" si="6"/>
        <v>0</v>
      </c>
      <c r="E233" s="25"/>
      <c r="F233" s="12" t="str">
        <f t="shared" si="7"/>
        <v/>
      </c>
    </row>
    <row r="234" spans="1:6" x14ac:dyDescent="0.35">
      <c r="A234" s="57"/>
      <c r="B234" s="59"/>
      <c r="C234" s="59"/>
      <c r="D234" s="60">
        <f t="shared" si="6"/>
        <v>0</v>
      </c>
      <c r="E234" s="25"/>
      <c r="F234" s="12" t="str">
        <f t="shared" si="7"/>
        <v/>
      </c>
    </row>
    <row r="235" spans="1:6" x14ac:dyDescent="0.35">
      <c r="A235" s="57"/>
      <c r="B235" s="59"/>
      <c r="C235" s="59"/>
      <c r="D235" s="60">
        <f t="shared" si="6"/>
        <v>0</v>
      </c>
      <c r="E235" s="25"/>
      <c r="F235" s="12" t="str">
        <f t="shared" si="7"/>
        <v/>
      </c>
    </row>
    <row r="236" spans="1:6" x14ac:dyDescent="0.35">
      <c r="A236" s="57"/>
      <c r="B236" s="59"/>
      <c r="C236" s="59"/>
      <c r="D236" s="60">
        <f t="shared" si="6"/>
        <v>0</v>
      </c>
      <c r="E236" s="25"/>
      <c r="F236" s="12" t="str">
        <f t="shared" si="7"/>
        <v/>
      </c>
    </row>
    <row r="237" spans="1:6" x14ac:dyDescent="0.35">
      <c r="A237" s="57"/>
      <c r="B237" s="59"/>
      <c r="C237" s="59"/>
      <c r="D237" s="60">
        <f t="shared" si="6"/>
        <v>0</v>
      </c>
      <c r="E237" s="25"/>
      <c r="F237" s="12" t="str">
        <f t="shared" si="7"/>
        <v/>
      </c>
    </row>
    <row r="238" spans="1:6" x14ac:dyDescent="0.35">
      <c r="A238" s="57"/>
      <c r="B238" s="59"/>
      <c r="C238" s="59"/>
      <c r="D238" s="60">
        <f t="shared" si="6"/>
        <v>0</v>
      </c>
      <c r="E238" s="25"/>
      <c r="F238" s="12" t="str">
        <f t="shared" si="7"/>
        <v/>
      </c>
    </row>
    <row r="239" spans="1:6" x14ac:dyDescent="0.35">
      <c r="A239" s="57"/>
      <c r="B239" s="59"/>
      <c r="C239" s="59"/>
      <c r="D239" s="60">
        <f t="shared" si="6"/>
        <v>0</v>
      </c>
      <c r="E239" s="25"/>
      <c r="F239" s="12" t="str">
        <f t="shared" si="7"/>
        <v/>
      </c>
    </row>
    <row r="240" spans="1:6" x14ac:dyDescent="0.35">
      <c r="A240" s="57"/>
      <c r="B240" s="59"/>
      <c r="C240" s="59"/>
      <c r="D240" s="60">
        <f t="shared" si="6"/>
        <v>0</v>
      </c>
      <c r="E240" s="25"/>
      <c r="F240" s="12" t="str">
        <f t="shared" si="7"/>
        <v/>
      </c>
    </row>
    <row r="241" spans="1:6" x14ac:dyDescent="0.35">
      <c r="A241" s="57"/>
      <c r="B241" s="59"/>
      <c r="C241" s="59"/>
      <c r="D241" s="60">
        <f t="shared" si="6"/>
        <v>0</v>
      </c>
      <c r="E241" s="25"/>
      <c r="F241" s="12" t="str">
        <f t="shared" si="7"/>
        <v/>
      </c>
    </row>
    <row r="242" spans="1:6" x14ac:dyDescent="0.35">
      <c r="A242" s="57"/>
      <c r="B242" s="59"/>
      <c r="C242" s="59"/>
      <c r="D242" s="60">
        <f t="shared" si="6"/>
        <v>0</v>
      </c>
      <c r="E242" s="25"/>
      <c r="F242" s="12" t="str">
        <f t="shared" si="7"/>
        <v/>
      </c>
    </row>
    <row r="243" spans="1:6" x14ac:dyDescent="0.35">
      <c r="A243" s="57"/>
      <c r="B243" s="59"/>
      <c r="C243" s="59"/>
      <c r="D243" s="60">
        <f t="shared" si="6"/>
        <v>0</v>
      </c>
      <c r="E243" s="25"/>
      <c r="F243" s="12" t="str">
        <f t="shared" si="7"/>
        <v/>
      </c>
    </row>
    <row r="244" spans="1:6" x14ac:dyDescent="0.35">
      <c r="A244" s="57"/>
      <c r="B244" s="59"/>
      <c r="C244" s="59"/>
      <c r="D244" s="60">
        <f t="shared" si="6"/>
        <v>0</v>
      </c>
      <c r="E244" s="25"/>
      <c r="F244" s="12" t="str">
        <f t="shared" si="7"/>
        <v/>
      </c>
    </row>
    <row r="245" spans="1:6" x14ac:dyDescent="0.35">
      <c r="A245" s="57"/>
      <c r="B245" s="59"/>
      <c r="C245" s="59"/>
      <c r="D245" s="60">
        <f t="shared" si="6"/>
        <v>0</v>
      </c>
      <c r="E245" s="25"/>
      <c r="F245" s="12" t="str">
        <f t="shared" si="7"/>
        <v/>
      </c>
    </row>
    <row r="246" spans="1:6" x14ac:dyDescent="0.35">
      <c r="A246" s="57"/>
      <c r="B246" s="59"/>
      <c r="C246" s="59"/>
      <c r="D246" s="60">
        <f t="shared" si="6"/>
        <v>0</v>
      </c>
      <c r="E246" s="25"/>
      <c r="F246" s="12" t="str">
        <f t="shared" si="7"/>
        <v/>
      </c>
    </row>
    <row r="247" spans="1:6" x14ac:dyDescent="0.35">
      <c r="A247" s="57"/>
      <c r="B247" s="59"/>
      <c r="C247" s="59"/>
      <c r="D247" s="60">
        <f t="shared" si="6"/>
        <v>0</v>
      </c>
      <c r="E247" s="25"/>
      <c r="F247" s="12" t="str">
        <f t="shared" si="7"/>
        <v/>
      </c>
    </row>
    <row r="248" spans="1:6" x14ac:dyDescent="0.35">
      <c r="A248" s="57"/>
      <c r="B248" s="59"/>
      <c r="C248" s="59"/>
      <c r="D248" s="60">
        <f t="shared" si="6"/>
        <v>0</v>
      </c>
      <c r="E248" s="25"/>
      <c r="F248" s="12" t="str">
        <f t="shared" si="7"/>
        <v/>
      </c>
    </row>
    <row r="249" spans="1:6" x14ac:dyDescent="0.35">
      <c r="A249" s="57"/>
      <c r="B249" s="59"/>
      <c r="C249" s="59"/>
      <c r="D249" s="60">
        <f t="shared" si="6"/>
        <v>0</v>
      </c>
      <c r="E249" s="25"/>
      <c r="F249" s="12" t="str">
        <f t="shared" si="7"/>
        <v/>
      </c>
    </row>
    <row r="250" spans="1:6" x14ac:dyDescent="0.35">
      <c r="A250" s="57"/>
      <c r="B250" s="59"/>
      <c r="C250" s="59"/>
      <c r="D250" s="60">
        <f t="shared" si="6"/>
        <v>0</v>
      </c>
      <c r="E250" s="25"/>
      <c r="F250" s="12" t="str">
        <f t="shared" si="7"/>
        <v/>
      </c>
    </row>
    <row r="251" spans="1:6" x14ac:dyDescent="0.35">
      <c r="A251" s="57"/>
      <c r="B251" s="59"/>
      <c r="C251" s="59"/>
      <c r="D251" s="60">
        <f t="shared" si="6"/>
        <v>0</v>
      </c>
      <c r="E251" s="25"/>
      <c r="F251" s="12" t="str">
        <f t="shared" si="7"/>
        <v/>
      </c>
    </row>
    <row r="252" spans="1:6" x14ac:dyDescent="0.35">
      <c r="A252" s="57"/>
      <c r="B252" s="59"/>
      <c r="C252" s="59"/>
      <c r="D252" s="60">
        <f t="shared" si="6"/>
        <v>0</v>
      </c>
      <c r="E252" s="25"/>
      <c r="F252" s="12" t="str">
        <f t="shared" si="7"/>
        <v/>
      </c>
    </row>
    <row r="253" spans="1:6" x14ac:dyDescent="0.35">
      <c r="A253" s="57"/>
      <c r="B253" s="59"/>
      <c r="C253" s="59"/>
      <c r="D253" s="60">
        <f t="shared" si="6"/>
        <v>0</v>
      </c>
      <c r="E253" s="25"/>
      <c r="F253" s="12" t="str">
        <f t="shared" si="7"/>
        <v/>
      </c>
    </row>
    <row r="254" spans="1:6" x14ac:dyDescent="0.35">
      <c r="A254" s="57"/>
      <c r="B254" s="59"/>
      <c r="C254" s="59"/>
      <c r="D254" s="60">
        <f t="shared" si="6"/>
        <v>0</v>
      </c>
      <c r="E254" s="25"/>
      <c r="F254" s="12" t="str">
        <f t="shared" si="7"/>
        <v/>
      </c>
    </row>
    <row r="255" spans="1:6" x14ac:dyDescent="0.35">
      <c r="A255" s="57"/>
      <c r="B255" s="59"/>
      <c r="C255" s="59"/>
      <c r="D255" s="60">
        <f t="shared" si="6"/>
        <v>0</v>
      </c>
      <c r="E255" s="25"/>
      <c r="F255" s="12" t="str">
        <f t="shared" si="7"/>
        <v/>
      </c>
    </row>
    <row r="256" spans="1:6" x14ac:dyDescent="0.35">
      <c r="A256" s="57"/>
      <c r="B256" s="59"/>
      <c r="C256" s="59"/>
      <c r="D256" s="60">
        <f t="shared" si="6"/>
        <v>0</v>
      </c>
      <c r="E256" s="25"/>
      <c r="F256" s="12" t="str">
        <f t="shared" si="7"/>
        <v/>
      </c>
    </row>
    <row r="257" spans="1:6" x14ac:dyDescent="0.35">
      <c r="A257" s="57"/>
      <c r="B257" s="59"/>
      <c r="C257" s="59"/>
      <c r="D257" s="60">
        <f t="shared" si="6"/>
        <v>0</v>
      </c>
      <c r="E257" s="25"/>
      <c r="F257" s="12" t="str">
        <f t="shared" si="7"/>
        <v/>
      </c>
    </row>
    <row r="258" spans="1:6" x14ac:dyDescent="0.35">
      <c r="A258" s="57"/>
      <c r="B258" s="59"/>
      <c r="C258" s="59"/>
      <c r="D258" s="60">
        <f t="shared" si="6"/>
        <v>0</v>
      </c>
      <c r="E258" s="25"/>
      <c r="F258" s="12" t="str">
        <f t="shared" si="7"/>
        <v/>
      </c>
    </row>
    <row r="259" spans="1:6" x14ac:dyDescent="0.35">
      <c r="A259" s="57"/>
      <c r="B259" s="59"/>
      <c r="C259" s="59"/>
      <c r="D259" s="60">
        <f t="shared" si="6"/>
        <v>0</v>
      </c>
      <c r="E259" s="25"/>
      <c r="F259" s="12" t="str">
        <f t="shared" si="7"/>
        <v/>
      </c>
    </row>
    <row r="260" spans="1:6" x14ac:dyDescent="0.35">
      <c r="A260" s="57"/>
      <c r="B260" s="59"/>
      <c r="C260" s="59"/>
      <c r="D260" s="60">
        <f t="shared" si="6"/>
        <v>0</v>
      </c>
      <c r="E260" s="25"/>
      <c r="F260" s="12" t="str">
        <f t="shared" si="7"/>
        <v/>
      </c>
    </row>
    <row r="261" spans="1:6" x14ac:dyDescent="0.35">
      <c r="A261" s="57"/>
      <c r="B261" s="59"/>
      <c r="C261" s="59"/>
      <c r="D261" s="60">
        <f t="shared" si="6"/>
        <v>0</v>
      </c>
      <c r="E261" s="25"/>
      <c r="F261" s="12" t="str">
        <f t="shared" si="7"/>
        <v/>
      </c>
    </row>
    <row r="262" spans="1:6" x14ac:dyDescent="0.35">
      <c r="A262" s="57"/>
      <c r="B262" s="59"/>
      <c r="C262" s="59"/>
      <c r="D262" s="60">
        <f t="shared" si="6"/>
        <v>0</v>
      </c>
      <c r="E262" s="25"/>
      <c r="F262" s="12" t="str">
        <f t="shared" si="7"/>
        <v/>
      </c>
    </row>
    <row r="263" spans="1:6" x14ac:dyDescent="0.35">
      <c r="A263" s="57"/>
      <c r="B263" s="59"/>
      <c r="C263" s="59"/>
      <c r="D263" s="60">
        <f t="shared" ref="D263:D326" si="8">IF($B263="ALI",7,IF($B263="AIE",5,IF($B263="EE",4,IF($B263="SE",5,IF($B263="CE",4,0)))))</f>
        <v>0</v>
      </c>
      <c r="E263" s="25"/>
      <c r="F263" s="12" t="str">
        <f t="shared" ref="F263:F326" si="9">CONCATENATE(C263,B263)</f>
        <v/>
      </c>
    </row>
    <row r="264" spans="1:6" x14ac:dyDescent="0.35">
      <c r="A264" s="57"/>
      <c r="B264" s="59"/>
      <c r="C264" s="59"/>
      <c r="D264" s="60">
        <f t="shared" si="8"/>
        <v>0</v>
      </c>
      <c r="E264" s="25"/>
      <c r="F264" s="12" t="str">
        <f t="shared" si="9"/>
        <v/>
      </c>
    </row>
    <row r="265" spans="1:6" x14ac:dyDescent="0.35">
      <c r="A265" s="57"/>
      <c r="B265" s="59"/>
      <c r="C265" s="59"/>
      <c r="D265" s="60">
        <f t="shared" si="8"/>
        <v>0</v>
      </c>
      <c r="E265" s="25"/>
      <c r="F265" s="12" t="str">
        <f t="shared" si="9"/>
        <v/>
      </c>
    </row>
    <row r="266" spans="1:6" x14ac:dyDescent="0.35">
      <c r="A266" s="57"/>
      <c r="B266" s="59"/>
      <c r="C266" s="59"/>
      <c r="D266" s="60">
        <f t="shared" si="8"/>
        <v>0</v>
      </c>
      <c r="E266" s="25"/>
      <c r="F266" s="12" t="str">
        <f t="shared" si="9"/>
        <v/>
      </c>
    </row>
    <row r="267" spans="1:6" x14ac:dyDescent="0.35">
      <c r="A267" s="57"/>
      <c r="B267" s="59"/>
      <c r="C267" s="59"/>
      <c r="D267" s="60">
        <f t="shared" si="8"/>
        <v>0</v>
      </c>
      <c r="E267" s="25"/>
      <c r="F267" s="12" t="str">
        <f t="shared" si="9"/>
        <v/>
      </c>
    </row>
    <row r="268" spans="1:6" x14ac:dyDescent="0.35">
      <c r="A268" s="57"/>
      <c r="B268" s="59"/>
      <c r="C268" s="59"/>
      <c r="D268" s="60">
        <f t="shared" si="8"/>
        <v>0</v>
      </c>
      <c r="E268" s="25"/>
      <c r="F268" s="12" t="str">
        <f t="shared" si="9"/>
        <v/>
      </c>
    </row>
    <row r="269" spans="1:6" x14ac:dyDescent="0.35">
      <c r="A269" s="57"/>
      <c r="B269" s="59"/>
      <c r="C269" s="59"/>
      <c r="D269" s="60">
        <f t="shared" si="8"/>
        <v>0</v>
      </c>
      <c r="E269" s="25"/>
      <c r="F269" s="12" t="str">
        <f t="shared" si="9"/>
        <v/>
      </c>
    </row>
    <row r="270" spans="1:6" x14ac:dyDescent="0.35">
      <c r="A270" s="57"/>
      <c r="B270" s="59"/>
      <c r="C270" s="59"/>
      <c r="D270" s="60">
        <f t="shared" si="8"/>
        <v>0</v>
      </c>
      <c r="E270" s="25"/>
      <c r="F270" s="12" t="str">
        <f t="shared" si="9"/>
        <v/>
      </c>
    </row>
    <row r="271" spans="1:6" x14ac:dyDescent="0.35">
      <c r="A271" s="57"/>
      <c r="B271" s="59"/>
      <c r="C271" s="59"/>
      <c r="D271" s="60">
        <f t="shared" si="8"/>
        <v>0</v>
      </c>
      <c r="E271" s="25"/>
      <c r="F271" s="12" t="str">
        <f t="shared" si="9"/>
        <v/>
      </c>
    </row>
    <row r="272" spans="1:6" x14ac:dyDescent="0.35">
      <c r="A272" s="57"/>
      <c r="B272" s="59"/>
      <c r="C272" s="59"/>
      <c r="D272" s="60">
        <f t="shared" si="8"/>
        <v>0</v>
      </c>
      <c r="E272" s="25"/>
      <c r="F272" s="12" t="str">
        <f t="shared" si="9"/>
        <v/>
      </c>
    </row>
    <row r="273" spans="1:6" x14ac:dyDescent="0.35">
      <c r="A273" s="57"/>
      <c r="B273" s="59"/>
      <c r="C273" s="59"/>
      <c r="D273" s="60">
        <f t="shared" si="8"/>
        <v>0</v>
      </c>
      <c r="E273" s="25"/>
      <c r="F273" s="12" t="str">
        <f t="shared" si="9"/>
        <v/>
      </c>
    </row>
    <row r="274" spans="1:6" x14ac:dyDescent="0.35">
      <c r="A274" s="57"/>
      <c r="B274" s="59"/>
      <c r="C274" s="59"/>
      <c r="D274" s="60">
        <f t="shared" si="8"/>
        <v>0</v>
      </c>
      <c r="E274" s="25"/>
      <c r="F274" s="12" t="str">
        <f t="shared" si="9"/>
        <v/>
      </c>
    </row>
    <row r="275" spans="1:6" x14ac:dyDescent="0.35">
      <c r="A275" s="57"/>
      <c r="B275" s="59"/>
      <c r="C275" s="59"/>
      <c r="D275" s="60">
        <f t="shared" si="8"/>
        <v>0</v>
      </c>
      <c r="E275" s="25"/>
      <c r="F275" s="12" t="str">
        <f t="shared" si="9"/>
        <v/>
      </c>
    </row>
    <row r="276" spans="1:6" x14ac:dyDescent="0.35">
      <c r="A276" s="57"/>
      <c r="B276" s="59"/>
      <c r="C276" s="59"/>
      <c r="D276" s="60">
        <f t="shared" si="8"/>
        <v>0</v>
      </c>
      <c r="E276" s="25"/>
      <c r="F276" s="12" t="str">
        <f t="shared" si="9"/>
        <v/>
      </c>
    </row>
    <row r="277" spans="1:6" x14ac:dyDescent="0.35">
      <c r="A277" s="57"/>
      <c r="B277" s="59"/>
      <c r="C277" s="59"/>
      <c r="D277" s="60">
        <f t="shared" si="8"/>
        <v>0</v>
      </c>
      <c r="E277" s="25"/>
      <c r="F277" s="12" t="str">
        <f t="shared" si="9"/>
        <v/>
      </c>
    </row>
    <row r="278" spans="1:6" x14ac:dyDescent="0.35">
      <c r="A278" s="57"/>
      <c r="B278" s="59"/>
      <c r="C278" s="59"/>
      <c r="D278" s="60">
        <f t="shared" si="8"/>
        <v>0</v>
      </c>
      <c r="E278" s="25"/>
      <c r="F278" s="12" t="str">
        <f t="shared" si="9"/>
        <v/>
      </c>
    </row>
    <row r="279" spans="1:6" x14ac:dyDescent="0.35">
      <c r="A279" s="57"/>
      <c r="B279" s="59"/>
      <c r="C279" s="59"/>
      <c r="D279" s="60">
        <f t="shared" si="8"/>
        <v>0</v>
      </c>
      <c r="E279" s="25"/>
      <c r="F279" s="12" t="str">
        <f t="shared" si="9"/>
        <v/>
      </c>
    </row>
    <row r="280" spans="1:6" x14ac:dyDescent="0.35">
      <c r="A280" s="57"/>
      <c r="B280" s="59"/>
      <c r="C280" s="59"/>
      <c r="D280" s="60">
        <f t="shared" si="8"/>
        <v>0</v>
      </c>
      <c r="E280" s="25"/>
      <c r="F280" s="12" t="str">
        <f t="shared" si="9"/>
        <v/>
      </c>
    </row>
    <row r="281" spans="1:6" x14ac:dyDescent="0.35">
      <c r="A281" s="57"/>
      <c r="B281" s="59"/>
      <c r="C281" s="59"/>
      <c r="D281" s="60">
        <f t="shared" si="8"/>
        <v>0</v>
      </c>
      <c r="E281" s="25"/>
      <c r="F281" s="12" t="str">
        <f t="shared" si="9"/>
        <v/>
      </c>
    </row>
    <row r="282" spans="1:6" x14ac:dyDescent="0.35">
      <c r="A282" s="57"/>
      <c r="B282" s="59"/>
      <c r="C282" s="59"/>
      <c r="D282" s="60">
        <f t="shared" si="8"/>
        <v>0</v>
      </c>
      <c r="E282" s="25"/>
      <c r="F282" s="12" t="str">
        <f t="shared" si="9"/>
        <v/>
      </c>
    </row>
    <row r="283" spans="1:6" x14ac:dyDescent="0.35">
      <c r="A283" s="57"/>
      <c r="B283" s="59"/>
      <c r="C283" s="59"/>
      <c r="D283" s="60">
        <f t="shared" si="8"/>
        <v>0</v>
      </c>
      <c r="E283" s="25"/>
      <c r="F283" s="12" t="str">
        <f t="shared" si="9"/>
        <v/>
      </c>
    </row>
    <row r="284" spans="1:6" x14ac:dyDescent="0.35">
      <c r="A284" s="57"/>
      <c r="B284" s="59"/>
      <c r="C284" s="59"/>
      <c r="D284" s="60">
        <f t="shared" si="8"/>
        <v>0</v>
      </c>
      <c r="E284" s="25"/>
      <c r="F284" s="12" t="str">
        <f t="shared" si="9"/>
        <v/>
      </c>
    </row>
    <row r="285" spans="1:6" x14ac:dyDescent="0.35">
      <c r="A285" s="57"/>
      <c r="B285" s="59"/>
      <c r="C285" s="59"/>
      <c r="D285" s="60">
        <f t="shared" si="8"/>
        <v>0</v>
      </c>
      <c r="E285" s="25"/>
      <c r="F285" s="12" t="str">
        <f t="shared" si="9"/>
        <v/>
      </c>
    </row>
    <row r="286" spans="1:6" x14ac:dyDescent="0.35">
      <c r="A286" s="57"/>
      <c r="B286" s="59"/>
      <c r="C286" s="59"/>
      <c r="D286" s="60">
        <f t="shared" si="8"/>
        <v>0</v>
      </c>
      <c r="E286" s="25"/>
      <c r="F286" s="12" t="str">
        <f t="shared" si="9"/>
        <v/>
      </c>
    </row>
    <row r="287" spans="1:6" x14ac:dyDescent="0.35">
      <c r="A287" s="57"/>
      <c r="B287" s="59"/>
      <c r="C287" s="59"/>
      <c r="D287" s="60">
        <f t="shared" si="8"/>
        <v>0</v>
      </c>
      <c r="E287" s="25"/>
      <c r="F287" s="12" t="str">
        <f t="shared" si="9"/>
        <v/>
      </c>
    </row>
    <row r="288" spans="1:6" x14ac:dyDescent="0.35">
      <c r="A288" s="57"/>
      <c r="B288" s="59"/>
      <c r="C288" s="59"/>
      <c r="D288" s="60">
        <f t="shared" si="8"/>
        <v>0</v>
      </c>
      <c r="E288" s="25"/>
      <c r="F288" s="12" t="str">
        <f t="shared" si="9"/>
        <v/>
      </c>
    </row>
    <row r="289" spans="1:6" x14ac:dyDescent="0.35">
      <c r="A289" s="57"/>
      <c r="B289" s="59"/>
      <c r="C289" s="59"/>
      <c r="D289" s="60">
        <f t="shared" si="8"/>
        <v>0</v>
      </c>
      <c r="E289" s="25"/>
      <c r="F289" s="12" t="str">
        <f t="shared" si="9"/>
        <v/>
      </c>
    </row>
    <row r="290" spans="1:6" x14ac:dyDescent="0.35">
      <c r="A290" s="57"/>
      <c r="B290" s="59"/>
      <c r="C290" s="59"/>
      <c r="D290" s="60">
        <f t="shared" si="8"/>
        <v>0</v>
      </c>
      <c r="E290" s="25"/>
      <c r="F290" s="12" t="str">
        <f t="shared" si="9"/>
        <v/>
      </c>
    </row>
    <row r="291" spans="1:6" x14ac:dyDescent="0.35">
      <c r="A291" s="57"/>
      <c r="B291" s="59"/>
      <c r="C291" s="59"/>
      <c r="D291" s="60">
        <f t="shared" si="8"/>
        <v>0</v>
      </c>
      <c r="E291" s="25"/>
      <c r="F291" s="12" t="str">
        <f t="shared" si="9"/>
        <v/>
      </c>
    </row>
    <row r="292" spans="1:6" x14ac:dyDescent="0.35">
      <c r="A292" s="57"/>
      <c r="B292" s="59"/>
      <c r="C292" s="59"/>
      <c r="D292" s="60">
        <f t="shared" si="8"/>
        <v>0</v>
      </c>
      <c r="E292" s="25"/>
      <c r="F292" s="12" t="str">
        <f t="shared" si="9"/>
        <v/>
      </c>
    </row>
    <row r="293" spans="1:6" x14ac:dyDescent="0.35">
      <c r="A293" s="57"/>
      <c r="B293" s="59"/>
      <c r="C293" s="59"/>
      <c r="D293" s="60">
        <f t="shared" si="8"/>
        <v>0</v>
      </c>
      <c r="E293" s="25"/>
      <c r="F293" s="12" t="str">
        <f t="shared" si="9"/>
        <v/>
      </c>
    </row>
    <row r="294" spans="1:6" x14ac:dyDescent="0.35">
      <c r="A294" s="57"/>
      <c r="B294" s="59"/>
      <c r="C294" s="59"/>
      <c r="D294" s="60">
        <f t="shared" si="8"/>
        <v>0</v>
      </c>
      <c r="E294" s="25"/>
      <c r="F294" s="12" t="str">
        <f t="shared" si="9"/>
        <v/>
      </c>
    </row>
    <row r="295" spans="1:6" x14ac:dyDescent="0.35">
      <c r="A295" s="57"/>
      <c r="B295" s="59"/>
      <c r="C295" s="59"/>
      <c r="D295" s="60">
        <f t="shared" si="8"/>
        <v>0</v>
      </c>
      <c r="E295" s="25"/>
      <c r="F295" s="12" t="str">
        <f t="shared" si="9"/>
        <v/>
      </c>
    </row>
    <row r="296" spans="1:6" x14ac:dyDescent="0.35">
      <c r="A296" s="57"/>
      <c r="B296" s="59"/>
      <c r="C296" s="59"/>
      <c r="D296" s="60">
        <f t="shared" si="8"/>
        <v>0</v>
      </c>
      <c r="E296" s="25"/>
      <c r="F296" s="12" t="str">
        <f t="shared" si="9"/>
        <v/>
      </c>
    </row>
    <row r="297" spans="1:6" x14ac:dyDescent="0.35">
      <c r="A297" s="57"/>
      <c r="B297" s="59"/>
      <c r="C297" s="59"/>
      <c r="D297" s="60">
        <f t="shared" si="8"/>
        <v>0</v>
      </c>
      <c r="E297" s="25"/>
      <c r="F297" s="12" t="str">
        <f t="shared" si="9"/>
        <v/>
      </c>
    </row>
    <row r="298" spans="1:6" x14ac:dyDescent="0.35">
      <c r="A298" s="57"/>
      <c r="B298" s="59"/>
      <c r="C298" s="59"/>
      <c r="D298" s="60">
        <f t="shared" si="8"/>
        <v>0</v>
      </c>
      <c r="E298" s="25"/>
      <c r="F298" s="12" t="str">
        <f t="shared" si="9"/>
        <v/>
      </c>
    </row>
    <row r="299" spans="1:6" x14ac:dyDescent="0.35">
      <c r="A299" s="57"/>
      <c r="B299" s="59"/>
      <c r="C299" s="59"/>
      <c r="D299" s="60">
        <f t="shared" si="8"/>
        <v>0</v>
      </c>
      <c r="E299" s="25"/>
      <c r="F299" s="12" t="str">
        <f t="shared" si="9"/>
        <v/>
      </c>
    </row>
    <row r="300" spans="1:6" x14ac:dyDescent="0.35">
      <c r="A300" s="57"/>
      <c r="B300" s="59"/>
      <c r="C300" s="59"/>
      <c r="D300" s="60">
        <f t="shared" si="8"/>
        <v>0</v>
      </c>
      <c r="E300" s="25"/>
      <c r="F300" s="12" t="str">
        <f t="shared" si="9"/>
        <v/>
      </c>
    </row>
    <row r="301" spans="1:6" x14ac:dyDescent="0.35">
      <c r="A301" s="57"/>
      <c r="B301" s="59"/>
      <c r="C301" s="59"/>
      <c r="D301" s="60">
        <f t="shared" si="8"/>
        <v>0</v>
      </c>
      <c r="E301" s="25"/>
      <c r="F301" s="12" t="str">
        <f t="shared" si="9"/>
        <v/>
      </c>
    </row>
    <row r="302" spans="1:6" x14ac:dyDescent="0.35">
      <c r="A302" s="57"/>
      <c r="B302" s="59"/>
      <c r="C302" s="59"/>
      <c r="D302" s="60">
        <f t="shared" si="8"/>
        <v>0</v>
      </c>
      <c r="E302" s="25"/>
      <c r="F302" s="12" t="str">
        <f t="shared" si="9"/>
        <v/>
      </c>
    </row>
    <row r="303" spans="1:6" x14ac:dyDescent="0.35">
      <c r="A303" s="57"/>
      <c r="B303" s="59"/>
      <c r="C303" s="59"/>
      <c r="D303" s="60">
        <f t="shared" si="8"/>
        <v>0</v>
      </c>
      <c r="E303" s="25"/>
      <c r="F303" s="12" t="str">
        <f t="shared" si="9"/>
        <v/>
      </c>
    </row>
    <row r="304" spans="1:6" x14ac:dyDescent="0.35">
      <c r="A304" s="57"/>
      <c r="B304" s="59"/>
      <c r="C304" s="59"/>
      <c r="D304" s="60">
        <f t="shared" si="8"/>
        <v>0</v>
      </c>
      <c r="E304" s="25"/>
      <c r="F304" s="12" t="str">
        <f t="shared" si="9"/>
        <v/>
      </c>
    </row>
    <row r="305" spans="1:6" x14ac:dyDescent="0.35">
      <c r="A305" s="57"/>
      <c r="B305" s="59"/>
      <c r="C305" s="59"/>
      <c r="D305" s="60">
        <f t="shared" si="8"/>
        <v>0</v>
      </c>
      <c r="E305" s="25"/>
      <c r="F305" s="12" t="str">
        <f t="shared" si="9"/>
        <v/>
      </c>
    </row>
    <row r="306" spans="1:6" x14ac:dyDescent="0.35">
      <c r="A306" s="57"/>
      <c r="B306" s="59"/>
      <c r="C306" s="59"/>
      <c r="D306" s="60">
        <f t="shared" si="8"/>
        <v>0</v>
      </c>
      <c r="E306" s="25"/>
      <c r="F306" s="12" t="str">
        <f t="shared" si="9"/>
        <v/>
      </c>
    </row>
    <row r="307" spans="1:6" x14ac:dyDescent="0.35">
      <c r="A307" s="57"/>
      <c r="B307" s="59"/>
      <c r="C307" s="59"/>
      <c r="D307" s="60">
        <f t="shared" si="8"/>
        <v>0</v>
      </c>
      <c r="E307" s="25"/>
      <c r="F307" s="12" t="str">
        <f t="shared" si="9"/>
        <v/>
      </c>
    </row>
    <row r="308" spans="1:6" x14ac:dyDescent="0.35">
      <c r="A308" s="57"/>
      <c r="B308" s="59"/>
      <c r="C308" s="59"/>
      <c r="D308" s="60">
        <f t="shared" si="8"/>
        <v>0</v>
      </c>
      <c r="E308" s="25"/>
      <c r="F308" s="12" t="str">
        <f t="shared" si="9"/>
        <v/>
      </c>
    </row>
    <row r="309" spans="1:6" x14ac:dyDescent="0.35">
      <c r="A309" s="57"/>
      <c r="B309" s="59"/>
      <c r="C309" s="59"/>
      <c r="D309" s="60">
        <f t="shared" si="8"/>
        <v>0</v>
      </c>
      <c r="E309" s="25"/>
      <c r="F309" s="12" t="str">
        <f t="shared" si="9"/>
        <v/>
      </c>
    </row>
    <row r="310" spans="1:6" x14ac:dyDescent="0.35">
      <c r="A310" s="57"/>
      <c r="B310" s="59"/>
      <c r="C310" s="59"/>
      <c r="D310" s="60">
        <f t="shared" si="8"/>
        <v>0</v>
      </c>
      <c r="E310" s="25"/>
      <c r="F310" s="12" t="str">
        <f t="shared" si="9"/>
        <v/>
      </c>
    </row>
    <row r="311" spans="1:6" x14ac:dyDescent="0.35">
      <c r="A311" s="57"/>
      <c r="B311" s="59"/>
      <c r="C311" s="59"/>
      <c r="D311" s="60">
        <f t="shared" si="8"/>
        <v>0</v>
      </c>
      <c r="E311" s="25"/>
      <c r="F311" s="12" t="str">
        <f t="shared" si="9"/>
        <v/>
      </c>
    </row>
    <row r="312" spans="1:6" x14ac:dyDescent="0.35">
      <c r="A312" s="57"/>
      <c r="B312" s="59"/>
      <c r="C312" s="59"/>
      <c r="D312" s="60">
        <f t="shared" si="8"/>
        <v>0</v>
      </c>
      <c r="E312" s="25"/>
      <c r="F312" s="12" t="str">
        <f t="shared" si="9"/>
        <v/>
      </c>
    </row>
    <row r="313" spans="1:6" x14ac:dyDescent="0.35">
      <c r="A313" s="57"/>
      <c r="B313" s="59"/>
      <c r="C313" s="59"/>
      <c r="D313" s="60">
        <f t="shared" si="8"/>
        <v>0</v>
      </c>
      <c r="E313" s="25"/>
      <c r="F313" s="12" t="str">
        <f t="shared" si="9"/>
        <v/>
      </c>
    </row>
    <row r="314" spans="1:6" x14ac:dyDescent="0.35">
      <c r="A314" s="57"/>
      <c r="B314" s="59"/>
      <c r="C314" s="59"/>
      <c r="D314" s="60">
        <f t="shared" si="8"/>
        <v>0</v>
      </c>
      <c r="E314" s="25"/>
      <c r="F314" s="12" t="str">
        <f t="shared" si="9"/>
        <v/>
      </c>
    </row>
    <row r="315" spans="1:6" x14ac:dyDescent="0.35">
      <c r="A315" s="57"/>
      <c r="B315" s="59"/>
      <c r="C315" s="59"/>
      <c r="D315" s="60">
        <f t="shared" si="8"/>
        <v>0</v>
      </c>
      <c r="E315" s="25"/>
      <c r="F315" s="12" t="str">
        <f t="shared" si="9"/>
        <v/>
      </c>
    </row>
    <row r="316" spans="1:6" x14ac:dyDescent="0.35">
      <c r="A316" s="57"/>
      <c r="B316" s="59"/>
      <c r="C316" s="59"/>
      <c r="D316" s="60">
        <f t="shared" si="8"/>
        <v>0</v>
      </c>
      <c r="E316" s="25"/>
      <c r="F316" s="12" t="str">
        <f t="shared" si="9"/>
        <v/>
      </c>
    </row>
    <row r="317" spans="1:6" x14ac:dyDescent="0.35">
      <c r="A317" s="57"/>
      <c r="B317" s="59"/>
      <c r="C317" s="59"/>
      <c r="D317" s="60">
        <f t="shared" si="8"/>
        <v>0</v>
      </c>
      <c r="E317" s="25"/>
      <c r="F317" s="12" t="str">
        <f t="shared" si="9"/>
        <v/>
      </c>
    </row>
    <row r="318" spans="1:6" x14ac:dyDescent="0.35">
      <c r="A318" s="57"/>
      <c r="B318" s="59"/>
      <c r="C318" s="59"/>
      <c r="D318" s="60">
        <f t="shared" si="8"/>
        <v>0</v>
      </c>
      <c r="E318" s="25"/>
      <c r="F318" s="12" t="str">
        <f t="shared" si="9"/>
        <v/>
      </c>
    </row>
    <row r="319" spans="1:6" x14ac:dyDescent="0.35">
      <c r="A319" s="57"/>
      <c r="B319" s="59"/>
      <c r="C319" s="59"/>
      <c r="D319" s="60">
        <f t="shared" si="8"/>
        <v>0</v>
      </c>
      <c r="E319" s="25"/>
      <c r="F319" s="12" t="str">
        <f t="shared" si="9"/>
        <v/>
      </c>
    </row>
    <row r="320" spans="1:6" x14ac:dyDescent="0.35">
      <c r="A320" s="57"/>
      <c r="B320" s="59"/>
      <c r="C320" s="59"/>
      <c r="D320" s="60">
        <f t="shared" si="8"/>
        <v>0</v>
      </c>
      <c r="E320" s="25"/>
      <c r="F320" s="12" t="str">
        <f t="shared" si="9"/>
        <v/>
      </c>
    </row>
    <row r="321" spans="1:6" x14ac:dyDescent="0.35">
      <c r="A321" s="57"/>
      <c r="B321" s="59"/>
      <c r="C321" s="59"/>
      <c r="D321" s="60">
        <f t="shared" si="8"/>
        <v>0</v>
      </c>
      <c r="E321" s="25"/>
      <c r="F321" s="12" t="str">
        <f t="shared" si="9"/>
        <v/>
      </c>
    </row>
    <row r="322" spans="1:6" x14ac:dyDescent="0.35">
      <c r="A322" s="57"/>
      <c r="B322" s="59"/>
      <c r="C322" s="59"/>
      <c r="D322" s="60">
        <f t="shared" si="8"/>
        <v>0</v>
      </c>
      <c r="E322" s="25"/>
      <c r="F322" s="12" t="str">
        <f t="shared" si="9"/>
        <v/>
      </c>
    </row>
    <row r="323" spans="1:6" x14ac:dyDescent="0.35">
      <c r="A323" s="57"/>
      <c r="B323" s="59"/>
      <c r="C323" s="59"/>
      <c r="D323" s="60">
        <f t="shared" si="8"/>
        <v>0</v>
      </c>
      <c r="E323" s="25"/>
      <c r="F323" s="12" t="str">
        <f t="shared" si="9"/>
        <v/>
      </c>
    </row>
    <row r="324" spans="1:6" x14ac:dyDescent="0.35">
      <c r="A324" s="57"/>
      <c r="B324" s="59"/>
      <c r="C324" s="59"/>
      <c r="D324" s="60">
        <f t="shared" si="8"/>
        <v>0</v>
      </c>
      <c r="E324" s="25"/>
      <c r="F324" s="12" t="str">
        <f t="shared" si="9"/>
        <v/>
      </c>
    </row>
    <row r="325" spans="1:6" x14ac:dyDescent="0.35">
      <c r="A325" s="57"/>
      <c r="B325" s="59"/>
      <c r="C325" s="59"/>
      <c r="D325" s="60">
        <f t="shared" si="8"/>
        <v>0</v>
      </c>
      <c r="E325" s="25"/>
      <c r="F325" s="12" t="str">
        <f t="shared" si="9"/>
        <v/>
      </c>
    </row>
    <row r="326" spans="1:6" x14ac:dyDescent="0.35">
      <c r="A326" s="57"/>
      <c r="B326" s="59"/>
      <c r="C326" s="59"/>
      <c r="D326" s="60">
        <f t="shared" si="8"/>
        <v>0</v>
      </c>
      <c r="E326" s="25"/>
      <c r="F326" s="12" t="str">
        <f t="shared" si="9"/>
        <v/>
      </c>
    </row>
    <row r="327" spans="1:6" x14ac:dyDescent="0.35">
      <c r="A327" s="57"/>
      <c r="B327" s="59"/>
      <c r="C327" s="59"/>
      <c r="D327" s="60">
        <f t="shared" ref="D327:D390" si="10">IF($B327="ALI",7,IF($B327="AIE",5,IF($B327="EE",4,IF($B327="SE",5,IF($B327="CE",4,0)))))</f>
        <v>0</v>
      </c>
      <c r="E327" s="25"/>
      <c r="F327" s="12" t="str">
        <f t="shared" ref="F327:F390" si="11">CONCATENATE(C327,B327)</f>
        <v/>
      </c>
    </row>
    <row r="328" spans="1:6" x14ac:dyDescent="0.35">
      <c r="A328" s="57"/>
      <c r="B328" s="59"/>
      <c r="C328" s="59"/>
      <c r="D328" s="60">
        <f t="shared" si="10"/>
        <v>0</v>
      </c>
      <c r="E328" s="25"/>
      <c r="F328" s="12" t="str">
        <f t="shared" si="11"/>
        <v/>
      </c>
    </row>
    <row r="329" spans="1:6" x14ac:dyDescent="0.35">
      <c r="A329" s="57"/>
      <c r="B329" s="59"/>
      <c r="C329" s="59"/>
      <c r="D329" s="60">
        <f t="shared" si="10"/>
        <v>0</v>
      </c>
      <c r="E329" s="25"/>
      <c r="F329" s="12" t="str">
        <f t="shared" si="11"/>
        <v/>
      </c>
    </row>
    <row r="330" spans="1:6" x14ac:dyDescent="0.35">
      <c r="A330" s="57"/>
      <c r="B330" s="59"/>
      <c r="C330" s="59"/>
      <c r="D330" s="60">
        <f t="shared" si="10"/>
        <v>0</v>
      </c>
      <c r="E330" s="25"/>
      <c r="F330" s="12" t="str">
        <f t="shared" si="11"/>
        <v/>
      </c>
    </row>
    <row r="331" spans="1:6" x14ac:dyDescent="0.35">
      <c r="A331" s="57"/>
      <c r="B331" s="59"/>
      <c r="C331" s="59"/>
      <c r="D331" s="60">
        <f t="shared" si="10"/>
        <v>0</v>
      </c>
      <c r="E331" s="25"/>
      <c r="F331" s="12" t="str">
        <f t="shared" si="11"/>
        <v/>
      </c>
    </row>
    <row r="332" spans="1:6" x14ac:dyDescent="0.35">
      <c r="A332" s="57"/>
      <c r="B332" s="59"/>
      <c r="C332" s="59"/>
      <c r="D332" s="60">
        <f t="shared" si="10"/>
        <v>0</v>
      </c>
      <c r="E332" s="25"/>
      <c r="F332" s="12" t="str">
        <f t="shared" si="11"/>
        <v/>
      </c>
    </row>
    <row r="333" spans="1:6" x14ac:dyDescent="0.35">
      <c r="A333" s="57"/>
      <c r="B333" s="59"/>
      <c r="C333" s="59"/>
      <c r="D333" s="60">
        <f t="shared" si="10"/>
        <v>0</v>
      </c>
      <c r="E333" s="25"/>
      <c r="F333" s="12" t="str">
        <f t="shared" si="11"/>
        <v/>
      </c>
    </row>
    <row r="334" spans="1:6" x14ac:dyDescent="0.35">
      <c r="A334" s="57"/>
      <c r="B334" s="59"/>
      <c r="C334" s="59"/>
      <c r="D334" s="60">
        <f t="shared" si="10"/>
        <v>0</v>
      </c>
      <c r="E334" s="25"/>
      <c r="F334" s="12" t="str">
        <f t="shared" si="11"/>
        <v/>
      </c>
    </row>
    <row r="335" spans="1:6" x14ac:dyDescent="0.35">
      <c r="A335" s="57"/>
      <c r="B335" s="59"/>
      <c r="C335" s="59"/>
      <c r="D335" s="60">
        <f t="shared" si="10"/>
        <v>0</v>
      </c>
      <c r="E335" s="25"/>
      <c r="F335" s="12" t="str">
        <f t="shared" si="11"/>
        <v/>
      </c>
    </row>
    <row r="336" spans="1:6" x14ac:dyDescent="0.35">
      <c r="A336" s="57"/>
      <c r="B336" s="59"/>
      <c r="C336" s="59"/>
      <c r="D336" s="60">
        <f t="shared" si="10"/>
        <v>0</v>
      </c>
      <c r="E336" s="25"/>
      <c r="F336" s="12" t="str">
        <f t="shared" si="11"/>
        <v/>
      </c>
    </row>
    <row r="337" spans="1:6" x14ac:dyDescent="0.35">
      <c r="A337" s="57"/>
      <c r="B337" s="59"/>
      <c r="C337" s="59"/>
      <c r="D337" s="60">
        <f t="shared" si="10"/>
        <v>0</v>
      </c>
      <c r="E337" s="25"/>
      <c r="F337" s="12" t="str">
        <f t="shared" si="11"/>
        <v/>
      </c>
    </row>
    <row r="338" spans="1:6" x14ac:dyDescent="0.35">
      <c r="A338" s="57"/>
      <c r="B338" s="59"/>
      <c r="C338" s="59"/>
      <c r="D338" s="60">
        <f t="shared" si="10"/>
        <v>0</v>
      </c>
      <c r="E338" s="25"/>
      <c r="F338" s="12" t="str">
        <f t="shared" si="11"/>
        <v/>
      </c>
    </row>
    <row r="339" spans="1:6" x14ac:dyDescent="0.35">
      <c r="A339" s="57"/>
      <c r="B339" s="59"/>
      <c r="C339" s="59"/>
      <c r="D339" s="60">
        <f t="shared" si="10"/>
        <v>0</v>
      </c>
      <c r="E339" s="25"/>
      <c r="F339" s="12" t="str">
        <f t="shared" si="11"/>
        <v/>
      </c>
    </row>
    <row r="340" spans="1:6" x14ac:dyDescent="0.35">
      <c r="A340" s="57"/>
      <c r="B340" s="59"/>
      <c r="C340" s="59"/>
      <c r="D340" s="60">
        <f t="shared" si="10"/>
        <v>0</v>
      </c>
      <c r="E340" s="25"/>
      <c r="F340" s="12" t="str">
        <f t="shared" si="11"/>
        <v/>
      </c>
    </row>
    <row r="341" spans="1:6" x14ac:dyDescent="0.35">
      <c r="A341" s="57"/>
      <c r="B341" s="59"/>
      <c r="C341" s="59"/>
      <c r="D341" s="60">
        <f t="shared" si="10"/>
        <v>0</v>
      </c>
      <c r="E341" s="25"/>
      <c r="F341" s="12" t="str">
        <f t="shared" si="11"/>
        <v/>
      </c>
    </row>
    <row r="342" spans="1:6" x14ac:dyDescent="0.35">
      <c r="A342" s="57"/>
      <c r="B342" s="59"/>
      <c r="C342" s="59"/>
      <c r="D342" s="60">
        <f t="shared" si="10"/>
        <v>0</v>
      </c>
      <c r="E342" s="25"/>
      <c r="F342" s="12" t="str">
        <f t="shared" si="11"/>
        <v/>
      </c>
    </row>
    <row r="343" spans="1:6" x14ac:dyDescent="0.35">
      <c r="A343" s="57"/>
      <c r="B343" s="59"/>
      <c r="C343" s="59"/>
      <c r="D343" s="60">
        <f t="shared" si="10"/>
        <v>0</v>
      </c>
      <c r="E343" s="25"/>
      <c r="F343" s="12" t="str">
        <f t="shared" si="11"/>
        <v/>
      </c>
    </row>
    <row r="344" spans="1:6" x14ac:dyDescent="0.35">
      <c r="A344" s="57"/>
      <c r="B344" s="59"/>
      <c r="C344" s="59"/>
      <c r="D344" s="60">
        <f t="shared" si="10"/>
        <v>0</v>
      </c>
      <c r="E344" s="25"/>
      <c r="F344" s="12" t="str">
        <f t="shared" si="11"/>
        <v/>
      </c>
    </row>
    <row r="345" spans="1:6" x14ac:dyDescent="0.35">
      <c r="A345" s="57"/>
      <c r="B345" s="59"/>
      <c r="C345" s="59"/>
      <c r="D345" s="60">
        <f t="shared" si="10"/>
        <v>0</v>
      </c>
      <c r="E345" s="25"/>
      <c r="F345" s="12" t="str">
        <f t="shared" si="11"/>
        <v/>
      </c>
    </row>
    <row r="346" spans="1:6" x14ac:dyDescent="0.35">
      <c r="A346" s="57"/>
      <c r="B346" s="59"/>
      <c r="C346" s="59"/>
      <c r="D346" s="60">
        <f t="shared" si="10"/>
        <v>0</v>
      </c>
      <c r="E346" s="25"/>
      <c r="F346" s="12" t="str">
        <f t="shared" si="11"/>
        <v/>
      </c>
    </row>
    <row r="347" spans="1:6" x14ac:dyDescent="0.35">
      <c r="A347" s="57"/>
      <c r="B347" s="59"/>
      <c r="C347" s="59"/>
      <c r="D347" s="60">
        <f t="shared" si="10"/>
        <v>0</v>
      </c>
      <c r="E347" s="25"/>
      <c r="F347" s="12" t="str">
        <f t="shared" si="11"/>
        <v/>
      </c>
    </row>
    <row r="348" spans="1:6" x14ac:dyDescent="0.35">
      <c r="A348" s="57"/>
      <c r="B348" s="59"/>
      <c r="C348" s="59"/>
      <c r="D348" s="60">
        <f t="shared" si="10"/>
        <v>0</v>
      </c>
      <c r="E348" s="25"/>
      <c r="F348" s="12" t="str">
        <f t="shared" si="11"/>
        <v/>
      </c>
    </row>
    <row r="349" spans="1:6" x14ac:dyDescent="0.35">
      <c r="A349" s="57"/>
      <c r="B349" s="59"/>
      <c r="C349" s="59"/>
      <c r="D349" s="60">
        <f t="shared" si="10"/>
        <v>0</v>
      </c>
      <c r="E349" s="25"/>
      <c r="F349" s="12" t="str">
        <f t="shared" si="11"/>
        <v/>
      </c>
    </row>
    <row r="350" spans="1:6" x14ac:dyDescent="0.35">
      <c r="A350" s="57"/>
      <c r="B350" s="59"/>
      <c r="C350" s="59"/>
      <c r="D350" s="60">
        <f t="shared" si="10"/>
        <v>0</v>
      </c>
      <c r="E350" s="25"/>
      <c r="F350" s="12" t="str">
        <f t="shared" si="11"/>
        <v/>
      </c>
    </row>
    <row r="351" spans="1:6" x14ac:dyDescent="0.35">
      <c r="A351" s="57"/>
      <c r="B351" s="59"/>
      <c r="C351" s="59"/>
      <c r="D351" s="60">
        <f t="shared" si="10"/>
        <v>0</v>
      </c>
      <c r="E351" s="25"/>
      <c r="F351" s="12" t="str">
        <f t="shared" si="11"/>
        <v/>
      </c>
    </row>
    <row r="352" spans="1:6" x14ac:dyDescent="0.35">
      <c r="A352" s="57"/>
      <c r="B352" s="59"/>
      <c r="C352" s="59"/>
      <c r="D352" s="60">
        <f t="shared" si="10"/>
        <v>0</v>
      </c>
      <c r="E352" s="25"/>
      <c r="F352" s="12" t="str">
        <f t="shared" si="11"/>
        <v/>
      </c>
    </row>
    <row r="353" spans="1:6" x14ac:dyDescent="0.35">
      <c r="A353" s="57"/>
      <c r="B353" s="59"/>
      <c r="C353" s="59"/>
      <c r="D353" s="60">
        <f t="shared" si="10"/>
        <v>0</v>
      </c>
      <c r="E353" s="25"/>
      <c r="F353" s="12" t="str">
        <f t="shared" si="11"/>
        <v/>
      </c>
    </row>
    <row r="354" spans="1:6" x14ac:dyDescent="0.35">
      <c r="A354" s="57"/>
      <c r="B354" s="59"/>
      <c r="C354" s="59"/>
      <c r="D354" s="60">
        <f t="shared" si="10"/>
        <v>0</v>
      </c>
      <c r="E354" s="25"/>
      <c r="F354" s="12" t="str">
        <f t="shared" si="11"/>
        <v/>
      </c>
    </row>
    <row r="355" spans="1:6" x14ac:dyDescent="0.35">
      <c r="A355" s="57"/>
      <c r="B355" s="59"/>
      <c r="C355" s="59"/>
      <c r="D355" s="60">
        <f t="shared" si="10"/>
        <v>0</v>
      </c>
      <c r="E355" s="25"/>
      <c r="F355" s="12" t="str">
        <f t="shared" si="11"/>
        <v/>
      </c>
    </row>
    <row r="356" spans="1:6" x14ac:dyDescent="0.35">
      <c r="A356" s="57"/>
      <c r="B356" s="59"/>
      <c r="C356" s="59"/>
      <c r="D356" s="60">
        <f t="shared" si="10"/>
        <v>0</v>
      </c>
      <c r="E356" s="25"/>
      <c r="F356" s="12" t="str">
        <f t="shared" si="11"/>
        <v/>
      </c>
    </row>
    <row r="357" spans="1:6" x14ac:dyDescent="0.35">
      <c r="A357" s="57"/>
      <c r="B357" s="59"/>
      <c r="C357" s="59"/>
      <c r="D357" s="60">
        <f t="shared" si="10"/>
        <v>0</v>
      </c>
      <c r="E357" s="25"/>
      <c r="F357" s="12" t="str">
        <f t="shared" si="11"/>
        <v/>
      </c>
    </row>
    <row r="358" spans="1:6" x14ac:dyDescent="0.35">
      <c r="A358" s="57"/>
      <c r="B358" s="59"/>
      <c r="C358" s="59"/>
      <c r="D358" s="60">
        <f t="shared" si="10"/>
        <v>0</v>
      </c>
      <c r="E358" s="25"/>
      <c r="F358" s="12" t="str">
        <f t="shared" si="11"/>
        <v/>
      </c>
    </row>
    <row r="359" spans="1:6" x14ac:dyDescent="0.35">
      <c r="A359" s="57"/>
      <c r="B359" s="59"/>
      <c r="C359" s="59"/>
      <c r="D359" s="60">
        <f t="shared" si="10"/>
        <v>0</v>
      </c>
      <c r="E359" s="25"/>
      <c r="F359" s="12" t="str">
        <f t="shared" si="11"/>
        <v/>
      </c>
    </row>
    <row r="360" spans="1:6" x14ac:dyDescent="0.35">
      <c r="A360" s="57"/>
      <c r="B360" s="59"/>
      <c r="C360" s="59"/>
      <c r="D360" s="60">
        <f t="shared" si="10"/>
        <v>0</v>
      </c>
      <c r="E360" s="25"/>
      <c r="F360" s="12" t="str">
        <f t="shared" si="11"/>
        <v/>
      </c>
    </row>
    <row r="361" spans="1:6" x14ac:dyDescent="0.35">
      <c r="A361" s="57"/>
      <c r="B361" s="59"/>
      <c r="C361" s="59"/>
      <c r="D361" s="60">
        <f t="shared" si="10"/>
        <v>0</v>
      </c>
      <c r="E361" s="25"/>
      <c r="F361" s="12" t="str">
        <f t="shared" si="11"/>
        <v/>
      </c>
    </row>
    <row r="362" spans="1:6" x14ac:dyDescent="0.35">
      <c r="A362" s="57"/>
      <c r="B362" s="59"/>
      <c r="C362" s="59"/>
      <c r="D362" s="60">
        <f t="shared" si="10"/>
        <v>0</v>
      </c>
      <c r="E362" s="25"/>
      <c r="F362" s="12" t="str">
        <f t="shared" si="11"/>
        <v/>
      </c>
    </row>
    <row r="363" spans="1:6" x14ac:dyDescent="0.35">
      <c r="A363" s="57"/>
      <c r="B363" s="59"/>
      <c r="C363" s="59"/>
      <c r="D363" s="60">
        <f t="shared" si="10"/>
        <v>0</v>
      </c>
      <c r="E363" s="25"/>
      <c r="F363" s="12" t="str">
        <f t="shared" si="11"/>
        <v/>
      </c>
    </row>
    <row r="364" spans="1:6" x14ac:dyDescent="0.35">
      <c r="A364" s="57"/>
      <c r="B364" s="59"/>
      <c r="C364" s="59"/>
      <c r="D364" s="60">
        <f t="shared" si="10"/>
        <v>0</v>
      </c>
      <c r="E364" s="25"/>
      <c r="F364" s="12" t="str">
        <f t="shared" si="11"/>
        <v/>
      </c>
    </row>
    <row r="365" spans="1:6" x14ac:dyDescent="0.35">
      <c r="A365" s="57"/>
      <c r="B365" s="59"/>
      <c r="C365" s="59"/>
      <c r="D365" s="60">
        <f t="shared" si="10"/>
        <v>0</v>
      </c>
      <c r="E365" s="25"/>
      <c r="F365" s="12" t="str">
        <f t="shared" si="11"/>
        <v/>
      </c>
    </row>
    <row r="366" spans="1:6" x14ac:dyDescent="0.35">
      <c r="A366" s="57"/>
      <c r="B366" s="59"/>
      <c r="C366" s="59"/>
      <c r="D366" s="60">
        <f t="shared" si="10"/>
        <v>0</v>
      </c>
      <c r="E366" s="25"/>
      <c r="F366" s="12" t="str">
        <f t="shared" si="11"/>
        <v/>
      </c>
    </row>
    <row r="367" spans="1:6" x14ac:dyDescent="0.35">
      <c r="A367" s="57"/>
      <c r="B367" s="59"/>
      <c r="C367" s="59"/>
      <c r="D367" s="60">
        <f t="shared" si="10"/>
        <v>0</v>
      </c>
      <c r="E367" s="25"/>
      <c r="F367" s="12" t="str">
        <f t="shared" si="11"/>
        <v/>
      </c>
    </row>
    <row r="368" spans="1:6" x14ac:dyDescent="0.35">
      <c r="A368" s="57"/>
      <c r="B368" s="59"/>
      <c r="C368" s="59"/>
      <c r="D368" s="60">
        <f t="shared" si="10"/>
        <v>0</v>
      </c>
      <c r="E368" s="25"/>
      <c r="F368" s="12" t="str">
        <f t="shared" si="11"/>
        <v/>
      </c>
    </row>
    <row r="369" spans="1:6" x14ac:dyDescent="0.35">
      <c r="A369" s="57"/>
      <c r="B369" s="59"/>
      <c r="C369" s="59"/>
      <c r="D369" s="60">
        <f t="shared" si="10"/>
        <v>0</v>
      </c>
      <c r="E369" s="25"/>
      <c r="F369" s="12" t="str">
        <f t="shared" si="11"/>
        <v/>
      </c>
    </row>
    <row r="370" spans="1:6" x14ac:dyDescent="0.35">
      <c r="A370" s="57"/>
      <c r="B370" s="59"/>
      <c r="C370" s="59"/>
      <c r="D370" s="60">
        <f t="shared" si="10"/>
        <v>0</v>
      </c>
      <c r="E370" s="25"/>
      <c r="F370" s="12" t="str">
        <f t="shared" si="11"/>
        <v/>
      </c>
    </row>
    <row r="371" spans="1:6" x14ac:dyDescent="0.35">
      <c r="A371" s="57"/>
      <c r="B371" s="59"/>
      <c r="C371" s="59"/>
      <c r="D371" s="60">
        <f t="shared" si="10"/>
        <v>0</v>
      </c>
      <c r="E371" s="25"/>
      <c r="F371" s="12" t="str">
        <f t="shared" si="11"/>
        <v/>
      </c>
    </row>
    <row r="372" spans="1:6" x14ac:dyDescent="0.35">
      <c r="A372" s="57"/>
      <c r="B372" s="59"/>
      <c r="C372" s="59"/>
      <c r="D372" s="60">
        <f t="shared" si="10"/>
        <v>0</v>
      </c>
      <c r="E372" s="25"/>
      <c r="F372" s="12" t="str">
        <f t="shared" si="11"/>
        <v/>
      </c>
    </row>
    <row r="373" spans="1:6" x14ac:dyDescent="0.35">
      <c r="A373" s="57"/>
      <c r="B373" s="59"/>
      <c r="C373" s="59"/>
      <c r="D373" s="60">
        <f t="shared" si="10"/>
        <v>0</v>
      </c>
      <c r="E373" s="25"/>
      <c r="F373" s="12" t="str">
        <f t="shared" si="11"/>
        <v/>
      </c>
    </row>
    <row r="374" spans="1:6" x14ac:dyDescent="0.35">
      <c r="A374" s="57"/>
      <c r="B374" s="59"/>
      <c r="C374" s="59"/>
      <c r="D374" s="60">
        <f t="shared" si="10"/>
        <v>0</v>
      </c>
      <c r="E374" s="25"/>
      <c r="F374" s="12" t="str">
        <f t="shared" si="11"/>
        <v/>
      </c>
    </row>
    <row r="375" spans="1:6" x14ac:dyDescent="0.35">
      <c r="A375" s="57"/>
      <c r="B375" s="59"/>
      <c r="C375" s="59"/>
      <c r="D375" s="60">
        <f t="shared" si="10"/>
        <v>0</v>
      </c>
      <c r="E375" s="25"/>
      <c r="F375" s="12" t="str">
        <f t="shared" si="11"/>
        <v/>
      </c>
    </row>
    <row r="376" spans="1:6" x14ac:dyDescent="0.35">
      <c r="A376" s="57"/>
      <c r="B376" s="59"/>
      <c r="C376" s="59"/>
      <c r="D376" s="60">
        <f t="shared" si="10"/>
        <v>0</v>
      </c>
      <c r="E376" s="25"/>
      <c r="F376" s="12" t="str">
        <f t="shared" si="11"/>
        <v/>
      </c>
    </row>
    <row r="377" spans="1:6" x14ac:dyDescent="0.35">
      <c r="A377" s="57"/>
      <c r="B377" s="59"/>
      <c r="C377" s="59"/>
      <c r="D377" s="60">
        <f t="shared" si="10"/>
        <v>0</v>
      </c>
      <c r="E377" s="25"/>
      <c r="F377" s="12" t="str">
        <f t="shared" si="11"/>
        <v/>
      </c>
    </row>
    <row r="378" spans="1:6" x14ac:dyDescent="0.35">
      <c r="A378" s="57"/>
      <c r="B378" s="59"/>
      <c r="C378" s="59"/>
      <c r="D378" s="60">
        <f t="shared" si="10"/>
        <v>0</v>
      </c>
      <c r="E378" s="25"/>
      <c r="F378" s="12" t="str">
        <f t="shared" si="11"/>
        <v/>
      </c>
    </row>
    <row r="379" spans="1:6" x14ac:dyDescent="0.35">
      <c r="A379" s="57"/>
      <c r="B379" s="59"/>
      <c r="C379" s="59"/>
      <c r="D379" s="60">
        <f t="shared" si="10"/>
        <v>0</v>
      </c>
      <c r="E379" s="25"/>
      <c r="F379" s="12" t="str">
        <f t="shared" si="11"/>
        <v/>
      </c>
    </row>
    <row r="380" spans="1:6" x14ac:dyDescent="0.35">
      <c r="A380" s="57"/>
      <c r="B380" s="59"/>
      <c r="C380" s="59"/>
      <c r="D380" s="60">
        <f t="shared" si="10"/>
        <v>0</v>
      </c>
      <c r="E380" s="25"/>
      <c r="F380" s="12" t="str">
        <f t="shared" si="11"/>
        <v/>
      </c>
    </row>
    <row r="381" spans="1:6" x14ac:dyDescent="0.35">
      <c r="A381" s="57"/>
      <c r="B381" s="59"/>
      <c r="C381" s="59"/>
      <c r="D381" s="60">
        <f t="shared" si="10"/>
        <v>0</v>
      </c>
      <c r="E381" s="25"/>
      <c r="F381" s="12" t="str">
        <f t="shared" si="11"/>
        <v/>
      </c>
    </row>
    <row r="382" spans="1:6" x14ac:dyDescent="0.35">
      <c r="A382" s="57"/>
      <c r="B382" s="59"/>
      <c r="C382" s="59"/>
      <c r="D382" s="60">
        <f t="shared" si="10"/>
        <v>0</v>
      </c>
      <c r="E382" s="25"/>
      <c r="F382" s="12" t="str">
        <f t="shared" si="11"/>
        <v/>
      </c>
    </row>
    <row r="383" spans="1:6" x14ac:dyDescent="0.35">
      <c r="A383" s="57"/>
      <c r="B383" s="59"/>
      <c r="C383" s="59"/>
      <c r="D383" s="60">
        <f t="shared" si="10"/>
        <v>0</v>
      </c>
      <c r="E383" s="25"/>
      <c r="F383" s="12" t="str">
        <f t="shared" si="11"/>
        <v/>
      </c>
    </row>
    <row r="384" spans="1:6" x14ac:dyDescent="0.35">
      <c r="A384" s="57"/>
      <c r="B384" s="59"/>
      <c r="C384" s="59"/>
      <c r="D384" s="60">
        <f t="shared" si="10"/>
        <v>0</v>
      </c>
      <c r="E384" s="25"/>
      <c r="F384" s="12" t="str">
        <f t="shared" si="11"/>
        <v/>
      </c>
    </row>
    <row r="385" spans="1:6" x14ac:dyDescent="0.35">
      <c r="A385" s="57"/>
      <c r="B385" s="59"/>
      <c r="C385" s="59"/>
      <c r="D385" s="60">
        <f t="shared" si="10"/>
        <v>0</v>
      </c>
      <c r="E385" s="25"/>
      <c r="F385" s="12" t="str">
        <f t="shared" si="11"/>
        <v/>
      </c>
    </row>
    <row r="386" spans="1:6" x14ac:dyDescent="0.35">
      <c r="A386" s="57"/>
      <c r="B386" s="59"/>
      <c r="C386" s="59"/>
      <c r="D386" s="60">
        <f t="shared" si="10"/>
        <v>0</v>
      </c>
      <c r="E386" s="25"/>
      <c r="F386" s="12" t="str">
        <f t="shared" si="11"/>
        <v/>
      </c>
    </row>
    <row r="387" spans="1:6" x14ac:dyDescent="0.35">
      <c r="A387" s="57"/>
      <c r="B387" s="59"/>
      <c r="C387" s="59"/>
      <c r="D387" s="60">
        <f t="shared" si="10"/>
        <v>0</v>
      </c>
      <c r="E387" s="25"/>
      <c r="F387" s="12" t="str">
        <f t="shared" si="11"/>
        <v/>
      </c>
    </row>
    <row r="388" spans="1:6" x14ac:dyDescent="0.35">
      <c r="A388" s="57"/>
      <c r="B388" s="59"/>
      <c r="C388" s="59"/>
      <c r="D388" s="60">
        <f t="shared" si="10"/>
        <v>0</v>
      </c>
      <c r="E388" s="25"/>
      <c r="F388" s="12" t="str">
        <f t="shared" si="11"/>
        <v/>
      </c>
    </row>
    <row r="389" spans="1:6" x14ac:dyDescent="0.35">
      <c r="A389" s="57"/>
      <c r="B389" s="59"/>
      <c r="C389" s="59"/>
      <c r="D389" s="60">
        <f t="shared" si="10"/>
        <v>0</v>
      </c>
      <c r="E389" s="25"/>
      <c r="F389" s="12" t="str">
        <f t="shared" si="11"/>
        <v/>
      </c>
    </row>
    <row r="390" spans="1:6" x14ac:dyDescent="0.35">
      <c r="A390" s="57"/>
      <c r="B390" s="59"/>
      <c r="C390" s="59"/>
      <c r="D390" s="60">
        <f t="shared" si="10"/>
        <v>0</v>
      </c>
      <c r="E390" s="25"/>
      <c r="F390" s="12" t="str">
        <f t="shared" si="11"/>
        <v/>
      </c>
    </row>
    <row r="391" spans="1:6" x14ac:dyDescent="0.35">
      <c r="A391" s="57"/>
      <c r="B391" s="59"/>
      <c r="C391" s="59"/>
      <c r="D391" s="60">
        <f t="shared" ref="D391:D454" si="12">IF($B391="ALI",7,IF($B391="AIE",5,IF($B391="EE",4,IF($B391="SE",5,IF($B391="CE",4,0)))))</f>
        <v>0</v>
      </c>
      <c r="E391" s="25"/>
      <c r="F391" s="12" t="str">
        <f t="shared" ref="F391:F454" si="13">CONCATENATE(C391,B391)</f>
        <v/>
      </c>
    </row>
    <row r="392" spans="1:6" x14ac:dyDescent="0.35">
      <c r="A392" s="57"/>
      <c r="B392" s="59"/>
      <c r="C392" s="59"/>
      <c r="D392" s="60">
        <f t="shared" si="12"/>
        <v>0</v>
      </c>
      <c r="E392" s="25"/>
      <c r="F392" s="12" t="str">
        <f t="shared" si="13"/>
        <v/>
      </c>
    </row>
    <row r="393" spans="1:6" x14ac:dyDescent="0.35">
      <c r="A393" s="57"/>
      <c r="B393" s="59"/>
      <c r="C393" s="59"/>
      <c r="D393" s="60">
        <f t="shared" si="12"/>
        <v>0</v>
      </c>
      <c r="E393" s="25"/>
      <c r="F393" s="12" t="str">
        <f t="shared" si="13"/>
        <v/>
      </c>
    </row>
    <row r="394" spans="1:6" x14ac:dyDescent="0.35">
      <c r="A394" s="57"/>
      <c r="B394" s="59"/>
      <c r="C394" s="59"/>
      <c r="D394" s="60">
        <f t="shared" si="12"/>
        <v>0</v>
      </c>
      <c r="E394" s="25"/>
      <c r="F394" s="12" t="str">
        <f t="shared" si="13"/>
        <v/>
      </c>
    </row>
    <row r="395" spans="1:6" x14ac:dyDescent="0.35">
      <c r="A395" s="57"/>
      <c r="B395" s="59"/>
      <c r="C395" s="59"/>
      <c r="D395" s="60">
        <f t="shared" si="12"/>
        <v>0</v>
      </c>
      <c r="E395" s="25"/>
      <c r="F395" s="12" t="str">
        <f t="shared" si="13"/>
        <v/>
      </c>
    </row>
    <row r="396" spans="1:6" x14ac:dyDescent="0.35">
      <c r="A396" s="57"/>
      <c r="B396" s="59"/>
      <c r="C396" s="59"/>
      <c r="D396" s="60">
        <f t="shared" si="12"/>
        <v>0</v>
      </c>
      <c r="E396" s="25"/>
      <c r="F396" s="12" t="str">
        <f t="shared" si="13"/>
        <v/>
      </c>
    </row>
    <row r="397" spans="1:6" x14ac:dyDescent="0.35">
      <c r="A397" s="57"/>
      <c r="B397" s="59"/>
      <c r="C397" s="59"/>
      <c r="D397" s="60">
        <f t="shared" si="12"/>
        <v>0</v>
      </c>
      <c r="E397" s="25"/>
      <c r="F397" s="12" t="str">
        <f t="shared" si="13"/>
        <v/>
      </c>
    </row>
    <row r="398" spans="1:6" x14ac:dyDescent="0.35">
      <c r="A398" s="57"/>
      <c r="B398" s="59"/>
      <c r="C398" s="59"/>
      <c r="D398" s="60">
        <f t="shared" si="12"/>
        <v>0</v>
      </c>
      <c r="E398" s="25"/>
      <c r="F398" s="12" t="str">
        <f t="shared" si="13"/>
        <v/>
      </c>
    </row>
    <row r="399" spans="1:6" x14ac:dyDescent="0.35">
      <c r="A399" s="57"/>
      <c r="B399" s="59"/>
      <c r="C399" s="59"/>
      <c r="D399" s="60">
        <f t="shared" si="12"/>
        <v>0</v>
      </c>
      <c r="E399" s="25"/>
      <c r="F399" s="12" t="str">
        <f t="shared" si="13"/>
        <v/>
      </c>
    </row>
    <row r="400" spans="1:6" x14ac:dyDescent="0.35">
      <c r="A400" s="57"/>
      <c r="B400" s="59"/>
      <c r="C400" s="59"/>
      <c r="D400" s="60">
        <f t="shared" si="12"/>
        <v>0</v>
      </c>
      <c r="E400" s="25"/>
      <c r="F400" s="12" t="str">
        <f t="shared" si="13"/>
        <v/>
      </c>
    </row>
    <row r="401" spans="1:6" x14ac:dyDescent="0.35">
      <c r="A401" s="57"/>
      <c r="B401" s="59"/>
      <c r="C401" s="59"/>
      <c r="D401" s="60">
        <f t="shared" si="12"/>
        <v>0</v>
      </c>
      <c r="E401" s="25"/>
      <c r="F401" s="12" t="str">
        <f t="shared" si="13"/>
        <v/>
      </c>
    </row>
    <row r="402" spans="1:6" x14ac:dyDescent="0.35">
      <c r="A402" s="57"/>
      <c r="B402" s="59"/>
      <c r="C402" s="59"/>
      <c r="D402" s="60">
        <f t="shared" si="12"/>
        <v>0</v>
      </c>
      <c r="E402" s="25"/>
      <c r="F402" s="12" t="str">
        <f t="shared" si="13"/>
        <v/>
      </c>
    </row>
    <row r="403" spans="1:6" x14ac:dyDescent="0.35">
      <c r="A403" s="57"/>
      <c r="B403" s="59"/>
      <c r="C403" s="59"/>
      <c r="D403" s="60">
        <f t="shared" si="12"/>
        <v>0</v>
      </c>
      <c r="E403" s="25"/>
      <c r="F403" s="12" t="str">
        <f t="shared" si="13"/>
        <v/>
      </c>
    </row>
    <row r="404" spans="1:6" x14ac:dyDescent="0.35">
      <c r="A404" s="57"/>
      <c r="B404" s="59"/>
      <c r="C404" s="59"/>
      <c r="D404" s="60">
        <f t="shared" si="12"/>
        <v>0</v>
      </c>
      <c r="E404" s="25"/>
      <c r="F404" s="12" t="str">
        <f t="shared" si="13"/>
        <v/>
      </c>
    </row>
    <row r="405" spans="1:6" x14ac:dyDescent="0.35">
      <c r="A405" s="57"/>
      <c r="B405" s="59"/>
      <c r="C405" s="59"/>
      <c r="D405" s="60">
        <f t="shared" si="12"/>
        <v>0</v>
      </c>
      <c r="E405" s="25"/>
      <c r="F405" s="12" t="str">
        <f t="shared" si="13"/>
        <v/>
      </c>
    </row>
    <row r="406" spans="1:6" x14ac:dyDescent="0.35">
      <c r="A406" s="57"/>
      <c r="B406" s="59"/>
      <c r="C406" s="59"/>
      <c r="D406" s="60">
        <f t="shared" si="12"/>
        <v>0</v>
      </c>
      <c r="E406" s="25"/>
      <c r="F406" s="12" t="str">
        <f t="shared" si="13"/>
        <v/>
      </c>
    </row>
    <row r="407" spans="1:6" x14ac:dyDescent="0.35">
      <c r="A407" s="57"/>
      <c r="B407" s="59"/>
      <c r="C407" s="59"/>
      <c r="D407" s="60">
        <f t="shared" si="12"/>
        <v>0</v>
      </c>
      <c r="E407" s="25"/>
      <c r="F407" s="12" t="str">
        <f t="shared" si="13"/>
        <v/>
      </c>
    </row>
    <row r="408" spans="1:6" x14ac:dyDescent="0.35">
      <c r="A408" s="57"/>
      <c r="B408" s="59"/>
      <c r="C408" s="59"/>
      <c r="D408" s="60">
        <f t="shared" si="12"/>
        <v>0</v>
      </c>
      <c r="E408" s="25"/>
      <c r="F408" s="12" t="str">
        <f t="shared" si="13"/>
        <v/>
      </c>
    </row>
    <row r="409" spans="1:6" x14ac:dyDescent="0.35">
      <c r="A409" s="57"/>
      <c r="B409" s="59"/>
      <c r="C409" s="59"/>
      <c r="D409" s="60">
        <f t="shared" si="12"/>
        <v>0</v>
      </c>
      <c r="E409" s="25"/>
      <c r="F409" s="12" t="str">
        <f t="shared" si="13"/>
        <v/>
      </c>
    </row>
    <row r="410" spans="1:6" x14ac:dyDescent="0.35">
      <c r="A410" s="57"/>
      <c r="B410" s="59"/>
      <c r="C410" s="59"/>
      <c r="D410" s="60">
        <f t="shared" si="12"/>
        <v>0</v>
      </c>
      <c r="E410" s="25"/>
      <c r="F410" s="12" t="str">
        <f t="shared" si="13"/>
        <v/>
      </c>
    </row>
    <row r="411" spans="1:6" x14ac:dyDescent="0.35">
      <c r="A411" s="57"/>
      <c r="B411" s="59"/>
      <c r="C411" s="59"/>
      <c r="D411" s="60">
        <f t="shared" si="12"/>
        <v>0</v>
      </c>
      <c r="E411" s="25"/>
      <c r="F411" s="12" t="str">
        <f t="shared" si="13"/>
        <v/>
      </c>
    </row>
    <row r="412" spans="1:6" x14ac:dyDescent="0.35">
      <c r="A412" s="57"/>
      <c r="B412" s="59"/>
      <c r="C412" s="59"/>
      <c r="D412" s="60">
        <f t="shared" si="12"/>
        <v>0</v>
      </c>
      <c r="E412" s="25"/>
      <c r="F412" s="12" t="str">
        <f t="shared" si="13"/>
        <v/>
      </c>
    </row>
    <row r="413" spans="1:6" x14ac:dyDescent="0.35">
      <c r="A413" s="57"/>
      <c r="B413" s="59"/>
      <c r="C413" s="59"/>
      <c r="D413" s="60">
        <f t="shared" si="12"/>
        <v>0</v>
      </c>
      <c r="E413" s="25"/>
      <c r="F413" s="12" t="str">
        <f t="shared" si="13"/>
        <v/>
      </c>
    </row>
    <row r="414" spans="1:6" x14ac:dyDescent="0.35">
      <c r="A414" s="57"/>
      <c r="B414" s="59"/>
      <c r="C414" s="59"/>
      <c r="D414" s="60">
        <f t="shared" si="12"/>
        <v>0</v>
      </c>
      <c r="E414" s="25"/>
      <c r="F414" s="12" t="str">
        <f t="shared" si="13"/>
        <v/>
      </c>
    </row>
    <row r="415" spans="1:6" x14ac:dyDescent="0.35">
      <c r="A415" s="57"/>
      <c r="B415" s="59"/>
      <c r="C415" s="59"/>
      <c r="D415" s="60">
        <f t="shared" si="12"/>
        <v>0</v>
      </c>
      <c r="E415" s="25"/>
      <c r="F415" s="12" t="str">
        <f t="shared" si="13"/>
        <v/>
      </c>
    </row>
    <row r="416" spans="1:6" x14ac:dyDescent="0.35">
      <c r="A416" s="57"/>
      <c r="B416" s="59"/>
      <c r="C416" s="59"/>
      <c r="D416" s="60">
        <f t="shared" si="12"/>
        <v>0</v>
      </c>
      <c r="E416" s="25"/>
      <c r="F416" s="12" t="str">
        <f t="shared" si="13"/>
        <v/>
      </c>
    </row>
    <row r="417" spans="1:6" x14ac:dyDescent="0.35">
      <c r="A417" s="57"/>
      <c r="B417" s="59"/>
      <c r="C417" s="59"/>
      <c r="D417" s="60">
        <f t="shared" si="12"/>
        <v>0</v>
      </c>
      <c r="E417" s="25"/>
      <c r="F417" s="12" t="str">
        <f t="shared" si="13"/>
        <v/>
      </c>
    </row>
    <row r="418" spans="1:6" x14ac:dyDescent="0.35">
      <c r="A418" s="57"/>
      <c r="B418" s="59"/>
      <c r="C418" s="59"/>
      <c r="D418" s="60">
        <f t="shared" si="12"/>
        <v>0</v>
      </c>
      <c r="E418" s="25"/>
      <c r="F418" s="12" t="str">
        <f t="shared" si="13"/>
        <v/>
      </c>
    </row>
    <row r="419" spans="1:6" x14ac:dyDescent="0.35">
      <c r="A419" s="57"/>
      <c r="B419" s="59"/>
      <c r="C419" s="59"/>
      <c r="D419" s="60">
        <f t="shared" si="12"/>
        <v>0</v>
      </c>
      <c r="E419" s="25"/>
      <c r="F419" s="12" t="str">
        <f t="shared" si="13"/>
        <v/>
      </c>
    </row>
    <row r="420" spans="1:6" x14ac:dyDescent="0.35">
      <c r="A420" s="57"/>
      <c r="B420" s="59"/>
      <c r="C420" s="59"/>
      <c r="D420" s="60">
        <f t="shared" si="12"/>
        <v>0</v>
      </c>
      <c r="E420" s="25"/>
      <c r="F420" s="12" t="str">
        <f t="shared" si="13"/>
        <v/>
      </c>
    </row>
    <row r="421" spans="1:6" x14ac:dyDescent="0.35">
      <c r="A421" s="57"/>
      <c r="B421" s="59"/>
      <c r="C421" s="59"/>
      <c r="D421" s="60">
        <f t="shared" si="12"/>
        <v>0</v>
      </c>
      <c r="E421" s="25"/>
      <c r="F421" s="12" t="str">
        <f t="shared" si="13"/>
        <v/>
      </c>
    </row>
    <row r="422" spans="1:6" x14ac:dyDescent="0.35">
      <c r="A422" s="57"/>
      <c r="B422" s="59"/>
      <c r="C422" s="59"/>
      <c r="D422" s="60">
        <f t="shared" si="12"/>
        <v>0</v>
      </c>
      <c r="E422" s="25"/>
      <c r="F422" s="12" t="str">
        <f t="shared" si="13"/>
        <v/>
      </c>
    </row>
    <row r="423" spans="1:6" x14ac:dyDescent="0.35">
      <c r="A423" s="57"/>
      <c r="B423" s="59"/>
      <c r="C423" s="59"/>
      <c r="D423" s="60">
        <f t="shared" si="12"/>
        <v>0</v>
      </c>
      <c r="E423" s="25"/>
      <c r="F423" s="12" t="str">
        <f t="shared" si="13"/>
        <v/>
      </c>
    </row>
    <row r="424" spans="1:6" x14ac:dyDescent="0.35">
      <c r="A424" s="57"/>
      <c r="B424" s="59"/>
      <c r="C424" s="59"/>
      <c r="D424" s="60">
        <f t="shared" si="12"/>
        <v>0</v>
      </c>
      <c r="E424" s="25"/>
      <c r="F424" s="12" t="str">
        <f t="shared" si="13"/>
        <v/>
      </c>
    </row>
    <row r="425" spans="1:6" x14ac:dyDescent="0.35">
      <c r="A425" s="57"/>
      <c r="B425" s="59"/>
      <c r="C425" s="59"/>
      <c r="D425" s="60">
        <f t="shared" si="12"/>
        <v>0</v>
      </c>
      <c r="E425" s="25"/>
      <c r="F425" s="12" t="str">
        <f t="shared" si="13"/>
        <v/>
      </c>
    </row>
    <row r="426" spans="1:6" x14ac:dyDescent="0.35">
      <c r="A426" s="57"/>
      <c r="B426" s="59"/>
      <c r="C426" s="59"/>
      <c r="D426" s="60">
        <f t="shared" si="12"/>
        <v>0</v>
      </c>
      <c r="E426" s="25"/>
      <c r="F426" s="12" t="str">
        <f t="shared" si="13"/>
        <v/>
      </c>
    </row>
    <row r="427" spans="1:6" x14ac:dyDescent="0.35">
      <c r="A427" s="57"/>
      <c r="B427" s="59"/>
      <c r="C427" s="59"/>
      <c r="D427" s="60">
        <f t="shared" si="12"/>
        <v>0</v>
      </c>
      <c r="E427" s="25"/>
      <c r="F427" s="12" t="str">
        <f t="shared" si="13"/>
        <v/>
      </c>
    </row>
    <row r="428" spans="1:6" x14ac:dyDescent="0.35">
      <c r="A428" s="57"/>
      <c r="B428" s="59"/>
      <c r="C428" s="59"/>
      <c r="D428" s="60">
        <f t="shared" si="12"/>
        <v>0</v>
      </c>
      <c r="E428" s="25"/>
      <c r="F428" s="12" t="str">
        <f t="shared" si="13"/>
        <v/>
      </c>
    </row>
    <row r="429" spans="1:6" x14ac:dyDescent="0.35">
      <c r="A429" s="57"/>
      <c r="B429" s="59"/>
      <c r="C429" s="59"/>
      <c r="D429" s="60">
        <f t="shared" si="12"/>
        <v>0</v>
      </c>
      <c r="E429" s="25"/>
      <c r="F429" s="12" t="str">
        <f t="shared" si="13"/>
        <v/>
      </c>
    </row>
    <row r="430" spans="1:6" x14ac:dyDescent="0.35">
      <c r="A430" s="57"/>
      <c r="B430" s="59"/>
      <c r="C430" s="59"/>
      <c r="D430" s="60">
        <f t="shared" si="12"/>
        <v>0</v>
      </c>
      <c r="E430" s="25"/>
      <c r="F430" s="12" t="str">
        <f t="shared" si="13"/>
        <v/>
      </c>
    </row>
    <row r="431" spans="1:6" x14ac:dyDescent="0.35">
      <c r="A431" s="57"/>
      <c r="B431" s="59"/>
      <c r="C431" s="59"/>
      <c r="D431" s="60">
        <f t="shared" si="12"/>
        <v>0</v>
      </c>
      <c r="E431" s="25"/>
      <c r="F431" s="12" t="str">
        <f t="shared" si="13"/>
        <v/>
      </c>
    </row>
    <row r="432" spans="1:6" x14ac:dyDescent="0.35">
      <c r="A432" s="57"/>
      <c r="B432" s="59"/>
      <c r="C432" s="59"/>
      <c r="D432" s="60">
        <f t="shared" si="12"/>
        <v>0</v>
      </c>
      <c r="E432" s="25"/>
      <c r="F432" s="12" t="str">
        <f t="shared" si="13"/>
        <v/>
      </c>
    </row>
    <row r="433" spans="1:6" x14ac:dyDescent="0.35">
      <c r="A433" s="57"/>
      <c r="B433" s="59"/>
      <c r="C433" s="59"/>
      <c r="D433" s="60">
        <f t="shared" si="12"/>
        <v>0</v>
      </c>
      <c r="E433" s="25"/>
      <c r="F433" s="12" t="str">
        <f t="shared" si="13"/>
        <v/>
      </c>
    </row>
    <row r="434" spans="1:6" x14ac:dyDescent="0.35">
      <c r="A434" s="57"/>
      <c r="B434" s="59"/>
      <c r="C434" s="59"/>
      <c r="D434" s="60">
        <f t="shared" si="12"/>
        <v>0</v>
      </c>
      <c r="E434" s="25"/>
      <c r="F434" s="12" t="str">
        <f t="shared" si="13"/>
        <v/>
      </c>
    </row>
    <row r="435" spans="1:6" x14ac:dyDescent="0.35">
      <c r="A435" s="57"/>
      <c r="B435" s="59"/>
      <c r="C435" s="59"/>
      <c r="D435" s="60">
        <f t="shared" si="12"/>
        <v>0</v>
      </c>
      <c r="E435" s="25"/>
      <c r="F435" s="12" t="str">
        <f t="shared" si="13"/>
        <v/>
      </c>
    </row>
    <row r="436" spans="1:6" x14ac:dyDescent="0.35">
      <c r="A436" s="57"/>
      <c r="B436" s="59"/>
      <c r="C436" s="59"/>
      <c r="D436" s="60">
        <f t="shared" si="12"/>
        <v>0</v>
      </c>
      <c r="E436" s="25"/>
      <c r="F436" s="12" t="str">
        <f t="shared" si="13"/>
        <v/>
      </c>
    </row>
    <row r="437" spans="1:6" x14ac:dyDescent="0.35">
      <c r="A437" s="57"/>
      <c r="B437" s="59"/>
      <c r="C437" s="59"/>
      <c r="D437" s="60">
        <f t="shared" si="12"/>
        <v>0</v>
      </c>
      <c r="E437" s="25"/>
      <c r="F437" s="12" t="str">
        <f t="shared" si="13"/>
        <v/>
      </c>
    </row>
    <row r="438" spans="1:6" x14ac:dyDescent="0.35">
      <c r="A438" s="57"/>
      <c r="B438" s="59"/>
      <c r="C438" s="59"/>
      <c r="D438" s="60">
        <f t="shared" si="12"/>
        <v>0</v>
      </c>
      <c r="E438" s="25"/>
      <c r="F438" s="12" t="str">
        <f t="shared" si="13"/>
        <v/>
      </c>
    </row>
    <row r="439" spans="1:6" x14ac:dyDescent="0.35">
      <c r="A439" s="57"/>
      <c r="B439" s="59"/>
      <c r="C439" s="59"/>
      <c r="D439" s="60">
        <f t="shared" si="12"/>
        <v>0</v>
      </c>
      <c r="E439" s="25"/>
      <c r="F439" s="12" t="str">
        <f t="shared" si="13"/>
        <v/>
      </c>
    </row>
    <row r="440" spans="1:6" x14ac:dyDescent="0.35">
      <c r="A440" s="57"/>
      <c r="B440" s="59"/>
      <c r="C440" s="59"/>
      <c r="D440" s="60">
        <f t="shared" si="12"/>
        <v>0</v>
      </c>
      <c r="E440" s="25"/>
      <c r="F440" s="12" t="str">
        <f t="shared" si="13"/>
        <v/>
      </c>
    </row>
    <row r="441" spans="1:6" x14ac:dyDescent="0.35">
      <c r="A441" s="57"/>
      <c r="B441" s="59"/>
      <c r="C441" s="59"/>
      <c r="D441" s="60">
        <f t="shared" si="12"/>
        <v>0</v>
      </c>
      <c r="E441" s="25"/>
      <c r="F441" s="12" t="str">
        <f t="shared" si="13"/>
        <v/>
      </c>
    </row>
    <row r="442" spans="1:6" x14ac:dyDescent="0.35">
      <c r="A442" s="57"/>
      <c r="B442" s="59"/>
      <c r="C442" s="59"/>
      <c r="D442" s="60">
        <f t="shared" si="12"/>
        <v>0</v>
      </c>
      <c r="E442" s="25"/>
      <c r="F442" s="12" t="str">
        <f t="shared" si="13"/>
        <v/>
      </c>
    </row>
    <row r="443" spans="1:6" x14ac:dyDescent="0.35">
      <c r="A443" s="57"/>
      <c r="B443" s="59"/>
      <c r="C443" s="59"/>
      <c r="D443" s="60">
        <f t="shared" si="12"/>
        <v>0</v>
      </c>
      <c r="E443" s="25"/>
      <c r="F443" s="12" t="str">
        <f t="shared" si="13"/>
        <v/>
      </c>
    </row>
    <row r="444" spans="1:6" x14ac:dyDescent="0.35">
      <c r="A444" s="57"/>
      <c r="B444" s="59"/>
      <c r="C444" s="59"/>
      <c r="D444" s="60">
        <f t="shared" si="12"/>
        <v>0</v>
      </c>
      <c r="E444" s="25"/>
      <c r="F444" s="12" t="str">
        <f t="shared" si="13"/>
        <v/>
      </c>
    </row>
    <row r="445" spans="1:6" x14ac:dyDescent="0.35">
      <c r="A445" s="57"/>
      <c r="B445" s="59"/>
      <c r="C445" s="59"/>
      <c r="D445" s="60">
        <f t="shared" si="12"/>
        <v>0</v>
      </c>
      <c r="E445" s="25"/>
      <c r="F445" s="12" t="str">
        <f t="shared" si="13"/>
        <v/>
      </c>
    </row>
    <row r="446" spans="1:6" x14ac:dyDescent="0.35">
      <c r="A446" s="57"/>
      <c r="B446" s="59"/>
      <c r="C446" s="59"/>
      <c r="D446" s="60">
        <f t="shared" si="12"/>
        <v>0</v>
      </c>
      <c r="E446" s="25"/>
      <c r="F446" s="12" t="str">
        <f t="shared" si="13"/>
        <v/>
      </c>
    </row>
    <row r="447" spans="1:6" x14ac:dyDescent="0.35">
      <c r="A447" s="57"/>
      <c r="B447" s="59"/>
      <c r="C447" s="59"/>
      <c r="D447" s="60">
        <f t="shared" si="12"/>
        <v>0</v>
      </c>
      <c r="E447" s="25"/>
      <c r="F447" s="12" t="str">
        <f t="shared" si="13"/>
        <v/>
      </c>
    </row>
    <row r="448" spans="1:6" x14ac:dyDescent="0.35">
      <c r="A448" s="57"/>
      <c r="B448" s="59"/>
      <c r="C448" s="59"/>
      <c r="D448" s="60">
        <f t="shared" si="12"/>
        <v>0</v>
      </c>
      <c r="E448" s="25"/>
      <c r="F448" s="12" t="str">
        <f t="shared" si="13"/>
        <v/>
      </c>
    </row>
    <row r="449" spans="1:6" x14ac:dyDescent="0.35">
      <c r="A449" s="57"/>
      <c r="B449" s="59"/>
      <c r="C449" s="59"/>
      <c r="D449" s="60">
        <f t="shared" si="12"/>
        <v>0</v>
      </c>
      <c r="E449" s="25"/>
      <c r="F449" s="12" t="str">
        <f t="shared" si="13"/>
        <v/>
      </c>
    </row>
    <row r="450" spans="1:6" x14ac:dyDescent="0.35">
      <c r="A450" s="57"/>
      <c r="B450" s="59"/>
      <c r="C450" s="59"/>
      <c r="D450" s="60">
        <f t="shared" si="12"/>
        <v>0</v>
      </c>
      <c r="E450" s="25"/>
      <c r="F450" s="12" t="str">
        <f t="shared" si="13"/>
        <v/>
      </c>
    </row>
    <row r="451" spans="1:6" x14ac:dyDescent="0.35">
      <c r="A451" s="57"/>
      <c r="B451" s="59"/>
      <c r="C451" s="59"/>
      <c r="D451" s="60">
        <f t="shared" si="12"/>
        <v>0</v>
      </c>
      <c r="E451" s="25"/>
      <c r="F451" s="12" t="str">
        <f t="shared" si="13"/>
        <v/>
      </c>
    </row>
    <row r="452" spans="1:6" x14ac:dyDescent="0.35">
      <c r="A452" s="57"/>
      <c r="B452" s="59"/>
      <c r="C452" s="59"/>
      <c r="D452" s="60">
        <f t="shared" si="12"/>
        <v>0</v>
      </c>
      <c r="E452" s="25"/>
      <c r="F452" s="12" t="str">
        <f t="shared" si="13"/>
        <v/>
      </c>
    </row>
    <row r="453" spans="1:6" x14ac:dyDescent="0.35">
      <c r="A453" s="57"/>
      <c r="B453" s="59"/>
      <c r="C453" s="59"/>
      <c r="D453" s="60">
        <f t="shared" si="12"/>
        <v>0</v>
      </c>
      <c r="E453" s="25"/>
      <c r="F453" s="12" t="str">
        <f t="shared" si="13"/>
        <v/>
      </c>
    </row>
    <row r="454" spans="1:6" x14ac:dyDescent="0.35">
      <c r="A454" s="57"/>
      <c r="B454" s="59"/>
      <c r="C454" s="59"/>
      <c r="D454" s="60">
        <f t="shared" si="12"/>
        <v>0</v>
      </c>
      <c r="E454" s="25"/>
      <c r="F454" s="12" t="str">
        <f t="shared" si="13"/>
        <v/>
      </c>
    </row>
    <row r="455" spans="1:6" x14ac:dyDescent="0.35">
      <c r="A455" s="57"/>
      <c r="B455" s="59"/>
      <c r="C455" s="59"/>
      <c r="D455" s="60">
        <f t="shared" ref="D455:D512" si="14">IF($B455="ALI",7,IF($B455="AIE",5,IF($B455="EE",4,IF($B455="SE",5,IF($B455="CE",4,0)))))</f>
        <v>0</v>
      </c>
      <c r="E455" s="25"/>
      <c r="F455" s="12" t="str">
        <f t="shared" ref="F455:F512" si="15">CONCATENATE(C455,B455)</f>
        <v/>
      </c>
    </row>
    <row r="456" spans="1:6" x14ac:dyDescent="0.35">
      <c r="A456" s="57"/>
      <c r="B456" s="59"/>
      <c r="C456" s="59"/>
      <c r="D456" s="60">
        <f t="shared" si="14"/>
        <v>0</v>
      </c>
      <c r="E456" s="25"/>
      <c r="F456" s="12" t="str">
        <f t="shared" si="15"/>
        <v/>
      </c>
    </row>
    <row r="457" spans="1:6" x14ac:dyDescent="0.35">
      <c r="A457" s="57"/>
      <c r="B457" s="59"/>
      <c r="C457" s="59"/>
      <c r="D457" s="60">
        <f t="shared" si="14"/>
        <v>0</v>
      </c>
      <c r="E457" s="25"/>
      <c r="F457" s="12" t="str">
        <f t="shared" si="15"/>
        <v/>
      </c>
    </row>
    <row r="458" spans="1:6" x14ac:dyDescent="0.35">
      <c r="A458" s="57"/>
      <c r="B458" s="59"/>
      <c r="C458" s="59"/>
      <c r="D458" s="60">
        <f t="shared" si="14"/>
        <v>0</v>
      </c>
      <c r="E458" s="25"/>
      <c r="F458" s="12" t="str">
        <f t="shared" si="15"/>
        <v/>
      </c>
    </row>
    <row r="459" spans="1:6" x14ac:dyDescent="0.35">
      <c r="A459" s="57"/>
      <c r="B459" s="59"/>
      <c r="C459" s="59"/>
      <c r="D459" s="60">
        <f t="shared" si="14"/>
        <v>0</v>
      </c>
      <c r="E459" s="25"/>
      <c r="F459" s="12" t="str">
        <f t="shared" si="15"/>
        <v/>
      </c>
    </row>
    <row r="460" spans="1:6" x14ac:dyDescent="0.35">
      <c r="A460" s="57"/>
      <c r="B460" s="59"/>
      <c r="C460" s="59"/>
      <c r="D460" s="60">
        <f t="shared" si="14"/>
        <v>0</v>
      </c>
      <c r="E460" s="25"/>
      <c r="F460" s="12" t="str">
        <f t="shared" si="15"/>
        <v/>
      </c>
    </row>
    <row r="461" spans="1:6" x14ac:dyDescent="0.35">
      <c r="A461" s="57"/>
      <c r="B461" s="59"/>
      <c r="C461" s="59"/>
      <c r="D461" s="60">
        <f t="shared" si="14"/>
        <v>0</v>
      </c>
      <c r="E461" s="25"/>
      <c r="F461" s="12" t="str">
        <f t="shared" si="15"/>
        <v/>
      </c>
    </row>
    <row r="462" spans="1:6" x14ac:dyDescent="0.35">
      <c r="A462" s="57"/>
      <c r="B462" s="59"/>
      <c r="C462" s="59"/>
      <c r="D462" s="60">
        <f t="shared" si="14"/>
        <v>0</v>
      </c>
      <c r="E462" s="25"/>
      <c r="F462" s="12" t="str">
        <f t="shared" si="15"/>
        <v/>
      </c>
    </row>
    <row r="463" spans="1:6" x14ac:dyDescent="0.35">
      <c r="A463" s="57"/>
      <c r="B463" s="59"/>
      <c r="C463" s="59"/>
      <c r="D463" s="60">
        <f t="shared" si="14"/>
        <v>0</v>
      </c>
      <c r="E463" s="25"/>
      <c r="F463" s="12" t="str">
        <f t="shared" si="15"/>
        <v/>
      </c>
    </row>
    <row r="464" spans="1:6" x14ac:dyDescent="0.35">
      <c r="A464" s="57"/>
      <c r="B464" s="59"/>
      <c r="C464" s="59"/>
      <c r="D464" s="60">
        <f t="shared" si="14"/>
        <v>0</v>
      </c>
      <c r="E464" s="25"/>
      <c r="F464" s="12" t="str">
        <f t="shared" si="15"/>
        <v/>
      </c>
    </row>
    <row r="465" spans="1:6" x14ac:dyDescent="0.35">
      <c r="A465" s="57"/>
      <c r="B465" s="59"/>
      <c r="C465" s="59"/>
      <c r="D465" s="60">
        <f t="shared" si="14"/>
        <v>0</v>
      </c>
      <c r="E465" s="25"/>
      <c r="F465" s="12" t="str">
        <f t="shared" si="15"/>
        <v/>
      </c>
    </row>
    <row r="466" spans="1:6" x14ac:dyDescent="0.35">
      <c r="A466" s="57"/>
      <c r="B466" s="59"/>
      <c r="C466" s="59"/>
      <c r="D466" s="60">
        <f t="shared" si="14"/>
        <v>0</v>
      </c>
      <c r="E466" s="25"/>
      <c r="F466" s="12" t="str">
        <f t="shared" si="15"/>
        <v/>
      </c>
    </row>
    <row r="467" spans="1:6" x14ac:dyDescent="0.35">
      <c r="A467" s="57"/>
      <c r="B467" s="59"/>
      <c r="C467" s="59"/>
      <c r="D467" s="60">
        <f t="shared" si="14"/>
        <v>0</v>
      </c>
      <c r="E467" s="25"/>
      <c r="F467" s="12" t="str">
        <f t="shared" si="15"/>
        <v/>
      </c>
    </row>
    <row r="468" spans="1:6" x14ac:dyDescent="0.35">
      <c r="A468" s="57"/>
      <c r="B468" s="59"/>
      <c r="C468" s="59"/>
      <c r="D468" s="60">
        <f t="shared" si="14"/>
        <v>0</v>
      </c>
      <c r="E468" s="25"/>
      <c r="F468" s="12" t="str">
        <f t="shared" si="15"/>
        <v/>
      </c>
    </row>
    <row r="469" spans="1:6" x14ac:dyDescent="0.35">
      <c r="A469" s="57"/>
      <c r="B469" s="59"/>
      <c r="C469" s="59"/>
      <c r="D469" s="60">
        <f t="shared" si="14"/>
        <v>0</v>
      </c>
      <c r="E469" s="25"/>
      <c r="F469" s="12" t="str">
        <f t="shared" si="15"/>
        <v/>
      </c>
    </row>
    <row r="470" spans="1:6" x14ac:dyDescent="0.35">
      <c r="A470" s="57"/>
      <c r="B470" s="59"/>
      <c r="C470" s="59"/>
      <c r="D470" s="60">
        <f t="shared" si="14"/>
        <v>0</v>
      </c>
      <c r="E470" s="25"/>
      <c r="F470" s="12" t="str">
        <f t="shared" si="15"/>
        <v/>
      </c>
    </row>
    <row r="471" spans="1:6" x14ac:dyDescent="0.35">
      <c r="A471" s="57"/>
      <c r="B471" s="59"/>
      <c r="C471" s="59"/>
      <c r="D471" s="60">
        <f t="shared" si="14"/>
        <v>0</v>
      </c>
      <c r="E471" s="25"/>
      <c r="F471" s="12" t="str">
        <f t="shared" si="15"/>
        <v/>
      </c>
    </row>
    <row r="472" spans="1:6" x14ac:dyDescent="0.35">
      <c r="A472" s="57"/>
      <c r="B472" s="59"/>
      <c r="C472" s="59"/>
      <c r="D472" s="60">
        <f t="shared" si="14"/>
        <v>0</v>
      </c>
      <c r="E472" s="25"/>
      <c r="F472" s="12" t="str">
        <f t="shared" si="15"/>
        <v/>
      </c>
    </row>
    <row r="473" spans="1:6" x14ac:dyDescent="0.35">
      <c r="A473" s="57"/>
      <c r="B473" s="59"/>
      <c r="C473" s="59"/>
      <c r="D473" s="60">
        <f t="shared" si="14"/>
        <v>0</v>
      </c>
      <c r="E473" s="25"/>
      <c r="F473" s="12" t="str">
        <f t="shared" si="15"/>
        <v/>
      </c>
    </row>
    <row r="474" spans="1:6" x14ac:dyDescent="0.35">
      <c r="A474" s="57"/>
      <c r="B474" s="59"/>
      <c r="C474" s="59"/>
      <c r="D474" s="60">
        <f t="shared" si="14"/>
        <v>0</v>
      </c>
      <c r="E474" s="25"/>
      <c r="F474" s="12" t="str">
        <f t="shared" si="15"/>
        <v/>
      </c>
    </row>
    <row r="475" spans="1:6" x14ac:dyDescent="0.35">
      <c r="A475" s="57"/>
      <c r="B475" s="59"/>
      <c r="C475" s="59"/>
      <c r="D475" s="60">
        <f t="shared" si="14"/>
        <v>0</v>
      </c>
      <c r="E475" s="25"/>
      <c r="F475" s="12" t="str">
        <f t="shared" si="15"/>
        <v/>
      </c>
    </row>
    <row r="476" spans="1:6" x14ac:dyDescent="0.35">
      <c r="A476" s="57"/>
      <c r="B476" s="59"/>
      <c r="C476" s="59"/>
      <c r="D476" s="60">
        <f t="shared" si="14"/>
        <v>0</v>
      </c>
      <c r="E476" s="25"/>
      <c r="F476" s="12" t="str">
        <f t="shared" si="15"/>
        <v/>
      </c>
    </row>
    <row r="477" spans="1:6" x14ac:dyDescent="0.35">
      <c r="A477" s="57"/>
      <c r="B477" s="59"/>
      <c r="C477" s="59"/>
      <c r="D477" s="60">
        <f t="shared" si="14"/>
        <v>0</v>
      </c>
      <c r="E477" s="25"/>
      <c r="F477" s="12" t="str">
        <f t="shared" si="15"/>
        <v/>
      </c>
    </row>
    <row r="478" spans="1:6" x14ac:dyDescent="0.35">
      <c r="A478" s="57"/>
      <c r="B478" s="59"/>
      <c r="C478" s="59"/>
      <c r="D478" s="60">
        <f t="shared" si="14"/>
        <v>0</v>
      </c>
      <c r="E478" s="25"/>
      <c r="F478" s="12" t="str">
        <f t="shared" si="15"/>
        <v/>
      </c>
    </row>
    <row r="479" spans="1:6" x14ac:dyDescent="0.35">
      <c r="A479" s="57"/>
      <c r="B479" s="59"/>
      <c r="C479" s="59"/>
      <c r="D479" s="60">
        <f t="shared" si="14"/>
        <v>0</v>
      </c>
      <c r="E479" s="25"/>
      <c r="F479" s="12" t="str">
        <f t="shared" si="15"/>
        <v/>
      </c>
    </row>
    <row r="480" spans="1:6" x14ac:dyDescent="0.35">
      <c r="A480" s="57"/>
      <c r="B480" s="59"/>
      <c r="C480" s="59"/>
      <c r="D480" s="60">
        <f t="shared" si="14"/>
        <v>0</v>
      </c>
      <c r="E480" s="25"/>
      <c r="F480" s="12" t="str">
        <f t="shared" si="15"/>
        <v/>
      </c>
    </row>
    <row r="481" spans="1:6" x14ac:dyDescent="0.35">
      <c r="A481" s="57"/>
      <c r="B481" s="59"/>
      <c r="C481" s="59"/>
      <c r="D481" s="60">
        <f t="shared" si="14"/>
        <v>0</v>
      </c>
      <c r="E481" s="25"/>
      <c r="F481" s="12" t="str">
        <f t="shared" si="15"/>
        <v/>
      </c>
    </row>
    <row r="482" spans="1:6" x14ac:dyDescent="0.35">
      <c r="A482" s="57"/>
      <c r="B482" s="59"/>
      <c r="C482" s="59"/>
      <c r="D482" s="60">
        <f t="shared" si="14"/>
        <v>0</v>
      </c>
      <c r="E482" s="25"/>
      <c r="F482" s="12" t="str">
        <f t="shared" si="15"/>
        <v/>
      </c>
    </row>
    <row r="483" spans="1:6" x14ac:dyDescent="0.35">
      <c r="A483" s="57"/>
      <c r="B483" s="59"/>
      <c r="C483" s="59"/>
      <c r="D483" s="60">
        <f t="shared" si="14"/>
        <v>0</v>
      </c>
      <c r="E483" s="25"/>
      <c r="F483" s="12" t="str">
        <f t="shared" si="15"/>
        <v/>
      </c>
    </row>
    <row r="484" spans="1:6" x14ac:dyDescent="0.35">
      <c r="A484" s="57"/>
      <c r="B484" s="59"/>
      <c r="C484" s="59"/>
      <c r="D484" s="60">
        <f t="shared" si="14"/>
        <v>0</v>
      </c>
      <c r="E484" s="25"/>
      <c r="F484" s="12" t="str">
        <f t="shared" si="15"/>
        <v/>
      </c>
    </row>
    <row r="485" spans="1:6" x14ac:dyDescent="0.35">
      <c r="A485" s="57"/>
      <c r="B485" s="59"/>
      <c r="C485" s="59"/>
      <c r="D485" s="60">
        <f t="shared" si="14"/>
        <v>0</v>
      </c>
      <c r="E485" s="25"/>
      <c r="F485" s="12" t="str">
        <f t="shared" si="15"/>
        <v/>
      </c>
    </row>
    <row r="486" spans="1:6" x14ac:dyDescent="0.35">
      <c r="A486" s="57"/>
      <c r="B486" s="59"/>
      <c r="C486" s="59"/>
      <c r="D486" s="60">
        <f t="shared" si="14"/>
        <v>0</v>
      </c>
      <c r="E486" s="25"/>
      <c r="F486" s="12" t="str">
        <f t="shared" si="15"/>
        <v/>
      </c>
    </row>
    <row r="487" spans="1:6" x14ac:dyDescent="0.35">
      <c r="A487" s="57"/>
      <c r="B487" s="59"/>
      <c r="C487" s="59"/>
      <c r="D487" s="60">
        <f t="shared" si="14"/>
        <v>0</v>
      </c>
      <c r="E487" s="25"/>
      <c r="F487" s="12" t="str">
        <f t="shared" si="15"/>
        <v/>
      </c>
    </row>
    <row r="488" spans="1:6" x14ac:dyDescent="0.35">
      <c r="A488" s="57"/>
      <c r="B488" s="59"/>
      <c r="C488" s="59"/>
      <c r="D488" s="60">
        <f t="shared" si="14"/>
        <v>0</v>
      </c>
      <c r="E488" s="25"/>
      <c r="F488" s="12" t="str">
        <f t="shared" si="15"/>
        <v/>
      </c>
    </row>
    <row r="489" spans="1:6" x14ac:dyDescent="0.35">
      <c r="A489" s="57"/>
      <c r="B489" s="59"/>
      <c r="C489" s="59"/>
      <c r="D489" s="60">
        <f t="shared" si="14"/>
        <v>0</v>
      </c>
      <c r="E489" s="25"/>
      <c r="F489" s="12" t="str">
        <f t="shared" si="15"/>
        <v/>
      </c>
    </row>
    <row r="490" spans="1:6" x14ac:dyDescent="0.35">
      <c r="A490" s="57"/>
      <c r="B490" s="59"/>
      <c r="C490" s="59"/>
      <c r="D490" s="60">
        <f t="shared" si="14"/>
        <v>0</v>
      </c>
      <c r="E490" s="25"/>
      <c r="F490" s="12" t="str">
        <f t="shared" si="15"/>
        <v/>
      </c>
    </row>
    <row r="491" spans="1:6" x14ac:dyDescent="0.35">
      <c r="A491" s="57"/>
      <c r="B491" s="59"/>
      <c r="C491" s="59"/>
      <c r="D491" s="60">
        <f t="shared" si="14"/>
        <v>0</v>
      </c>
      <c r="E491" s="25"/>
      <c r="F491" s="12" t="str">
        <f t="shared" si="15"/>
        <v/>
      </c>
    </row>
    <row r="492" spans="1:6" x14ac:dyDescent="0.35">
      <c r="A492" s="57"/>
      <c r="B492" s="59"/>
      <c r="C492" s="59"/>
      <c r="D492" s="60">
        <f t="shared" si="14"/>
        <v>0</v>
      </c>
      <c r="E492" s="25"/>
      <c r="F492" s="12" t="str">
        <f t="shared" si="15"/>
        <v/>
      </c>
    </row>
    <row r="493" spans="1:6" x14ac:dyDescent="0.35">
      <c r="A493" s="57"/>
      <c r="B493" s="59"/>
      <c r="C493" s="59"/>
      <c r="D493" s="60">
        <f t="shared" si="14"/>
        <v>0</v>
      </c>
      <c r="E493" s="25"/>
      <c r="F493" s="12" t="str">
        <f t="shared" si="15"/>
        <v/>
      </c>
    </row>
    <row r="494" spans="1:6" x14ac:dyDescent="0.35">
      <c r="A494" s="57"/>
      <c r="B494" s="59"/>
      <c r="C494" s="59"/>
      <c r="D494" s="60">
        <f t="shared" si="14"/>
        <v>0</v>
      </c>
      <c r="E494" s="25"/>
      <c r="F494" s="12" t="str">
        <f t="shared" si="15"/>
        <v/>
      </c>
    </row>
    <row r="495" spans="1:6" x14ac:dyDescent="0.35">
      <c r="A495" s="57"/>
      <c r="B495" s="59"/>
      <c r="C495" s="59"/>
      <c r="D495" s="60">
        <f t="shared" si="14"/>
        <v>0</v>
      </c>
      <c r="E495" s="25"/>
      <c r="F495" s="12" t="str">
        <f t="shared" si="15"/>
        <v/>
      </c>
    </row>
    <row r="496" spans="1:6" x14ac:dyDescent="0.35">
      <c r="A496" s="57"/>
      <c r="B496" s="59"/>
      <c r="C496" s="59"/>
      <c r="D496" s="60">
        <f t="shared" si="14"/>
        <v>0</v>
      </c>
      <c r="E496" s="25"/>
      <c r="F496" s="12" t="str">
        <f t="shared" si="15"/>
        <v/>
      </c>
    </row>
    <row r="497" spans="1:6" x14ac:dyDescent="0.35">
      <c r="A497" s="57"/>
      <c r="B497" s="59"/>
      <c r="C497" s="59"/>
      <c r="D497" s="60">
        <f t="shared" si="14"/>
        <v>0</v>
      </c>
      <c r="E497" s="25"/>
      <c r="F497" s="12" t="str">
        <f t="shared" si="15"/>
        <v/>
      </c>
    </row>
    <row r="498" spans="1:6" x14ac:dyDescent="0.35">
      <c r="A498" s="57"/>
      <c r="B498" s="59"/>
      <c r="C498" s="59"/>
      <c r="D498" s="60">
        <f t="shared" si="14"/>
        <v>0</v>
      </c>
      <c r="E498" s="25"/>
      <c r="F498" s="12" t="str">
        <f t="shared" si="15"/>
        <v/>
      </c>
    </row>
    <row r="499" spans="1:6" x14ac:dyDescent="0.35">
      <c r="A499" s="57"/>
      <c r="B499" s="59"/>
      <c r="C499" s="59"/>
      <c r="D499" s="60">
        <f t="shared" si="14"/>
        <v>0</v>
      </c>
      <c r="E499" s="25"/>
      <c r="F499" s="12" t="str">
        <f t="shared" si="15"/>
        <v/>
      </c>
    </row>
    <row r="500" spans="1:6" x14ac:dyDescent="0.35">
      <c r="A500" s="57"/>
      <c r="B500" s="59"/>
      <c r="C500" s="59"/>
      <c r="D500" s="60">
        <f t="shared" si="14"/>
        <v>0</v>
      </c>
      <c r="E500" s="25"/>
      <c r="F500" s="12" t="str">
        <f t="shared" si="15"/>
        <v/>
      </c>
    </row>
    <row r="501" spans="1:6" x14ac:dyDescent="0.35">
      <c r="A501" s="57"/>
      <c r="B501" s="59"/>
      <c r="C501" s="59"/>
      <c r="D501" s="60">
        <f t="shared" si="14"/>
        <v>0</v>
      </c>
      <c r="E501" s="25"/>
      <c r="F501" s="12" t="str">
        <f t="shared" si="15"/>
        <v/>
      </c>
    </row>
    <row r="502" spans="1:6" x14ac:dyDescent="0.35">
      <c r="A502" s="57"/>
      <c r="B502" s="59"/>
      <c r="C502" s="59"/>
      <c r="D502" s="60">
        <f t="shared" si="14"/>
        <v>0</v>
      </c>
      <c r="E502" s="25"/>
      <c r="F502" s="12" t="str">
        <f t="shared" si="15"/>
        <v/>
      </c>
    </row>
    <row r="503" spans="1:6" x14ac:dyDescent="0.35">
      <c r="A503" s="57"/>
      <c r="B503" s="59"/>
      <c r="C503" s="59"/>
      <c r="D503" s="60">
        <f t="shared" si="14"/>
        <v>0</v>
      </c>
      <c r="E503" s="25"/>
      <c r="F503" s="12" t="str">
        <f t="shared" si="15"/>
        <v/>
      </c>
    </row>
    <row r="504" spans="1:6" x14ac:dyDescent="0.35">
      <c r="A504" s="57"/>
      <c r="B504" s="59"/>
      <c r="C504" s="59"/>
      <c r="D504" s="60">
        <f t="shared" si="14"/>
        <v>0</v>
      </c>
      <c r="E504" s="25"/>
      <c r="F504" s="12" t="str">
        <f t="shared" si="15"/>
        <v/>
      </c>
    </row>
    <row r="505" spans="1:6" x14ac:dyDescent="0.35">
      <c r="A505" s="57"/>
      <c r="B505" s="59"/>
      <c r="C505" s="59"/>
      <c r="D505" s="60">
        <f t="shared" si="14"/>
        <v>0</v>
      </c>
      <c r="E505" s="25"/>
      <c r="F505" s="12" t="str">
        <f t="shared" si="15"/>
        <v/>
      </c>
    </row>
    <row r="506" spans="1:6" x14ac:dyDescent="0.35">
      <c r="A506" s="57"/>
      <c r="B506" s="59"/>
      <c r="C506" s="59"/>
      <c r="D506" s="60">
        <f t="shared" si="14"/>
        <v>0</v>
      </c>
      <c r="E506" s="25"/>
      <c r="F506" s="12" t="str">
        <f t="shared" si="15"/>
        <v/>
      </c>
    </row>
    <row r="507" spans="1:6" x14ac:dyDescent="0.35">
      <c r="A507" s="57"/>
      <c r="B507" s="59"/>
      <c r="C507" s="59"/>
      <c r="D507" s="60">
        <f t="shared" si="14"/>
        <v>0</v>
      </c>
      <c r="E507" s="25"/>
      <c r="F507" s="12" t="str">
        <f t="shared" si="15"/>
        <v/>
      </c>
    </row>
    <row r="508" spans="1:6" x14ac:dyDescent="0.35">
      <c r="A508" s="57"/>
      <c r="B508" s="59"/>
      <c r="C508" s="59"/>
      <c r="D508" s="60">
        <f t="shared" si="14"/>
        <v>0</v>
      </c>
      <c r="E508" s="25"/>
      <c r="F508" s="12" t="str">
        <f t="shared" si="15"/>
        <v/>
      </c>
    </row>
    <row r="509" spans="1:6" x14ac:dyDescent="0.35">
      <c r="A509" s="57"/>
      <c r="B509" s="59"/>
      <c r="C509" s="59"/>
      <c r="D509" s="60">
        <f t="shared" si="14"/>
        <v>0</v>
      </c>
      <c r="E509" s="25"/>
      <c r="F509" s="12" t="str">
        <f t="shared" si="15"/>
        <v/>
      </c>
    </row>
    <row r="510" spans="1:6" x14ac:dyDescent="0.35">
      <c r="A510" s="57"/>
      <c r="B510" s="59"/>
      <c r="C510" s="59"/>
      <c r="D510" s="60">
        <f t="shared" si="14"/>
        <v>0</v>
      </c>
      <c r="E510" s="25"/>
      <c r="F510" s="12" t="str">
        <f t="shared" si="15"/>
        <v/>
      </c>
    </row>
    <row r="511" spans="1:6" x14ac:dyDescent="0.35">
      <c r="A511" s="57"/>
      <c r="B511" s="59"/>
      <c r="C511" s="59"/>
      <c r="D511" s="60">
        <f t="shared" si="14"/>
        <v>0</v>
      </c>
      <c r="E511" s="25"/>
      <c r="F511" s="12" t="str">
        <f t="shared" si="15"/>
        <v/>
      </c>
    </row>
    <row r="512" spans="1:6" x14ac:dyDescent="0.35">
      <c r="A512" s="57"/>
      <c r="B512" s="59"/>
      <c r="C512" s="59"/>
      <c r="D512" s="60">
        <f t="shared" si="14"/>
        <v>0</v>
      </c>
      <c r="E512" s="25"/>
      <c r="F512" s="12" t="str">
        <f t="shared" si="15"/>
        <v/>
      </c>
    </row>
  </sheetData>
  <sheetProtection password="9487" sheet="1" objects="1" scenarios="1"/>
  <mergeCells count="1">
    <mergeCell ref="B5:E5"/>
  </mergeCells>
  <dataValidations count="3">
    <dataValidation type="list" allowBlank="1" showInputMessage="1" showErrorMessage="1" errorTitle="Tipo de Elemento de Contagem" error="Selecione um dos cinco tipos de funções válidas" promptTitle="Tipo da Função (Indicativa)" prompt="ALI, AIE" sqref="IN7:IN116" xr:uid="{00000000-0002-0000-0300-000000000000}">
      <formula1>"ALI,AIE"</formula1>
      <formula2>0</formula2>
    </dataValidation>
    <dataValidation type="list" allowBlank="1" showInputMessage="1" showErrorMessage="1" errorTitle="Tipo de Elemento de Contagem" error="Selecione um dos cinco tipos de funções válidas" promptTitle="Tipo da Função (Nesma Estimada)" sqref="B7:B512" xr:uid="{00000000-0002-0000-0300-000001000000}">
      <formula1>tipofuncao</formula1>
      <formula2>0</formula2>
    </dataValidation>
    <dataValidation type="list" allowBlank="1" showErrorMessage="1" sqref="C7:C512" xr:uid="{00000000-0002-0000-0300-000002000000}">
      <formula1>"Aplicação,Projeto,Conversão"</formula1>
      <formula2>0</formula2>
    </dataValidation>
  </dataValidations>
  <pageMargins left="0.39374999999999999" right="0.31527777777777799" top="0.47291666666666698" bottom="0.39374999999999999" header="0.31527777777777799" footer="0.23611111111111099"/>
  <pageSetup paperSize="9" scale="73" firstPageNumber="0" orientation="landscape" horizontalDpi="300" verticalDpi="300"/>
  <headerFooter>
    <oddHeader>&amp;C&amp;F</oddHeader>
    <oddFooter>&amp;LIPLANRIO DSI&amp;CPágina &amp;P&amp;R&amp;D</oddFooter>
  </headerFooter>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33"/>
  <sheetViews>
    <sheetView showGridLines="0" zoomScaleNormal="100" workbookViewId="0">
      <selection activeCell="G21" sqref="G21"/>
    </sheetView>
  </sheetViews>
  <sheetFormatPr defaultColWidth="9.1796875" defaultRowHeight="14.5" x14ac:dyDescent="0.35"/>
  <cols>
    <col min="1" max="1" width="11.453125" style="2" customWidth="1"/>
    <col min="2" max="2" width="8.26953125" style="2" customWidth="1"/>
    <col min="3" max="3" width="10.7265625" style="2" customWidth="1"/>
    <col min="4" max="4" width="2.26953125" style="2" customWidth="1"/>
    <col min="5" max="5" width="10.7265625" style="2" customWidth="1"/>
    <col min="6" max="6" width="5" style="2" customWidth="1"/>
    <col min="7" max="7" width="10.7265625" style="2" customWidth="1"/>
    <col min="8" max="8" width="4.7265625" style="2" customWidth="1"/>
    <col min="9" max="9" width="6.7265625" style="2" customWidth="1"/>
    <col min="10" max="10" width="4.7265625" style="2" customWidth="1"/>
    <col min="11" max="11" width="9.81640625" style="2" customWidth="1"/>
    <col min="12" max="12" width="7.26953125" style="2" customWidth="1"/>
    <col min="13" max="1024" width="9.1796875" style="2"/>
  </cols>
  <sheetData>
    <row r="1" spans="1:12" ht="12" customHeight="1" x14ac:dyDescent="0.35">
      <c r="A1" s="197" t="str">
        <f>"Identificação de Contagens Aquisição Ágil "&amp;Sumário!A9</f>
        <v>Identificação de Contagens Aquisição Ágil Versão 18/06/2021</v>
      </c>
      <c r="B1" s="197"/>
      <c r="C1" s="197"/>
      <c r="D1" s="197"/>
      <c r="E1" s="197"/>
      <c r="F1" s="197"/>
      <c r="G1" s="197"/>
      <c r="H1" s="197"/>
      <c r="I1" s="197"/>
      <c r="J1" s="197"/>
      <c r="K1" s="197"/>
      <c r="L1" s="197"/>
    </row>
    <row r="2" spans="1:12" ht="12" customHeight="1" x14ac:dyDescent="0.35">
      <c r="A2" s="197"/>
      <c r="B2" s="197"/>
      <c r="C2" s="197"/>
      <c r="D2" s="197"/>
      <c r="E2" s="197"/>
      <c r="F2" s="197"/>
      <c r="G2" s="197"/>
      <c r="H2" s="197"/>
      <c r="I2" s="197"/>
      <c r="J2" s="197"/>
      <c r="K2" s="197"/>
      <c r="L2" s="197"/>
    </row>
    <row r="3" spans="1:12" ht="28.5" customHeight="1" x14ac:dyDescent="0.35">
      <c r="A3" s="197"/>
      <c r="B3" s="197"/>
      <c r="C3" s="197"/>
      <c r="D3" s="197"/>
      <c r="E3" s="197"/>
      <c r="F3" s="197"/>
      <c r="G3" s="197"/>
      <c r="H3" s="197"/>
      <c r="I3" s="197"/>
      <c r="J3" s="197"/>
      <c r="K3" s="197"/>
      <c r="L3" s="197"/>
    </row>
    <row r="4" spans="1:12" ht="12" customHeight="1" x14ac:dyDescent="0.35">
      <c r="A4" s="198" t="str">
        <f>Sumário!A5&amp;" : "&amp;Sumário!F5</f>
        <v xml:space="preserve">Projeto : </v>
      </c>
      <c r="B4" s="198"/>
      <c r="C4" s="198"/>
      <c r="D4" s="198"/>
      <c r="E4" s="198"/>
      <c r="F4" s="199" t="str">
        <f>Sumário!A6&amp;" : "&amp;Sumário!F6</f>
        <v xml:space="preserve">Responsável Medição : </v>
      </c>
      <c r="G4" s="199"/>
      <c r="H4" s="199"/>
      <c r="I4" s="199"/>
      <c r="J4" s="199"/>
      <c r="K4" s="199"/>
      <c r="L4" s="199"/>
    </row>
    <row r="5" spans="1:12" ht="24.65" customHeight="1" x14ac:dyDescent="0.35">
      <c r="A5" s="27" t="str">
        <f>Sumário!A4&amp;" : "&amp;Sumário!F4</f>
        <v xml:space="preserve">Empresa : </v>
      </c>
      <c r="B5" s="28"/>
      <c r="C5" s="28"/>
      <c r="D5" s="29"/>
      <c r="E5" s="29"/>
      <c r="F5" s="207" t="s">
        <v>37</v>
      </c>
      <c r="G5" s="207"/>
      <c r="H5" s="201" t="s">
        <v>38</v>
      </c>
      <c r="I5" s="201"/>
      <c r="J5" s="201"/>
      <c r="K5" s="201"/>
      <c r="L5" s="201"/>
    </row>
    <row r="6" spans="1:12" ht="12" customHeight="1" x14ac:dyDescent="0.35">
      <c r="A6" s="205" t="s">
        <v>36</v>
      </c>
      <c r="B6" s="205" t="s">
        <v>27</v>
      </c>
      <c r="C6" s="206" t="s">
        <v>39</v>
      </c>
      <c r="D6" s="206"/>
      <c r="E6" s="206"/>
      <c r="F6" s="206"/>
      <c r="G6" s="204" t="s">
        <v>40</v>
      </c>
      <c r="H6" s="204"/>
      <c r="I6" s="203" t="s">
        <v>41</v>
      </c>
      <c r="J6" s="203"/>
      <c r="K6" s="203"/>
      <c r="L6" s="203"/>
    </row>
    <row r="7" spans="1:12" ht="12" customHeight="1" x14ac:dyDescent="0.35">
      <c r="A7" s="205"/>
      <c r="B7" s="205"/>
      <c r="C7" s="206"/>
      <c r="D7" s="206"/>
      <c r="E7" s="206"/>
      <c r="F7" s="206"/>
      <c r="G7" s="204"/>
      <c r="H7" s="204"/>
      <c r="I7" s="204"/>
      <c r="J7" s="203"/>
      <c r="K7" s="203"/>
      <c r="L7" s="203"/>
    </row>
    <row r="9" spans="1:12" x14ac:dyDescent="0.35">
      <c r="B9" s="61" t="s">
        <v>42</v>
      </c>
      <c r="C9" s="62">
        <f>COUNTIF(Estimada!$F$7:$F$512,CONCATENATE(A11,B9))</f>
        <v>0</v>
      </c>
      <c r="D9" s="63"/>
      <c r="E9" s="64" t="s">
        <v>43</v>
      </c>
      <c r="F9" s="65">
        <v>4</v>
      </c>
      <c r="G9" s="62">
        <f>C9*F9</f>
        <v>0</v>
      </c>
      <c r="H9" s="63"/>
      <c r="I9" s="66">
        <f>IF(G33&lt;&gt;0,G9/G33,0)</f>
        <v>0</v>
      </c>
    </row>
    <row r="10" spans="1:12" x14ac:dyDescent="0.35">
      <c r="B10" s="61" t="s">
        <v>44</v>
      </c>
      <c r="C10" s="62">
        <f>COUNTIF(Estimada!$F$7:$F$512,CONCATENATE(A11,B10))</f>
        <v>0</v>
      </c>
      <c r="D10" s="63"/>
      <c r="E10" s="64" t="s">
        <v>43</v>
      </c>
      <c r="F10" s="65">
        <v>5</v>
      </c>
      <c r="G10" s="62">
        <f>C10*F10</f>
        <v>0</v>
      </c>
      <c r="H10" s="63"/>
      <c r="I10" s="66">
        <f>IF(G33&lt;&gt;0,G10/G33,0)</f>
        <v>0</v>
      </c>
    </row>
    <row r="11" spans="1:12" x14ac:dyDescent="0.35">
      <c r="A11" s="43" t="s">
        <v>2</v>
      </c>
      <c r="B11" s="61" t="s">
        <v>45</v>
      </c>
      <c r="C11" s="62">
        <f>COUNTIF(Estimada!$F$7:$F$512,CONCATENATE(A11,B11))</f>
        <v>0</v>
      </c>
      <c r="D11" s="63"/>
      <c r="E11" s="64" t="s">
        <v>43</v>
      </c>
      <c r="F11" s="65">
        <v>4</v>
      </c>
      <c r="G11" s="62">
        <f>C11*F11</f>
        <v>0</v>
      </c>
      <c r="H11" s="63"/>
      <c r="I11" s="66">
        <f>IF(G33&lt;&gt;0,G11/G33,0)</f>
        <v>0</v>
      </c>
    </row>
    <row r="12" spans="1:12" x14ac:dyDescent="0.35">
      <c r="B12" s="61" t="s">
        <v>30</v>
      </c>
      <c r="C12" s="62">
        <f>COUNTIF(Estimada!$F$7:$F$512,CONCATENATE(A11,B12))</f>
        <v>0</v>
      </c>
      <c r="D12" s="63"/>
      <c r="E12" s="64" t="s">
        <v>46</v>
      </c>
      <c r="F12" s="65">
        <v>7</v>
      </c>
      <c r="G12" s="62">
        <f>C12*F12</f>
        <v>0</v>
      </c>
      <c r="H12" s="63"/>
      <c r="I12" s="66">
        <f>IF(G33&lt;&gt;0,G12/G33,0)</f>
        <v>0</v>
      </c>
    </row>
    <row r="13" spans="1:12" x14ac:dyDescent="0.35">
      <c r="B13" s="61" t="s">
        <v>32</v>
      </c>
      <c r="C13" s="62">
        <f>COUNTIF(Estimada!$F$7:$F$512,CONCATENATE(A11,B13))</f>
        <v>0</v>
      </c>
      <c r="D13" s="63"/>
      <c r="E13" s="64" t="s">
        <v>46</v>
      </c>
      <c r="F13" s="65">
        <v>5</v>
      </c>
      <c r="G13" s="62">
        <f>C13*F13</f>
        <v>0</v>
      </c>
      <c r="H13" s="63"/>
      <c r="I13" s="66">
        <f>IF(G33&lt;&gt;0,G13/G33,0)</f>
        <v>0</v>
      </c>
    </row>
    <row r="14" spans="1:12" x14ac:dyDescent="0.35">
      <c r="C14" s="32"/>
    </row>
    <row r="15" spans="1:12" x14ac:dyDescent="0.35">
      <c r="A15" s="43" t="s">
        <v>47</v>
      </c>
      <c r="C15" s="32">
        <f>SUM(C9:C13)</f>
        <v>0</v>
      </c>
      <c r="E15" s="2" t="s">
        <v>47</v>
      </c>
      <c r="G15" s="32">
        <f>SUM(G9:G13)</f>
        <v>0</v>
      </c>
      <c r="I15" s="67">
        <f>IF(G33&lt;&gt;0,G15/G33,0)</f>
        <v>0</v>
      </c>
    </row>
    <row r="17" spans="1:9" x14ac:dyDescent="0.35">
      <c r="B17" s="61" t="s">
        <v>42</v>
      </c>
      <c r="C17" s="62">
        <f>COUNTIF(Estimada!$F$7:$F$512,CONCATENATE(A19,B17))</f>
        <v>0</v>
      </c>
      <c r="D17" s="63"/>
      <c r="E17" s="64" t="s">
        <v>43</v>
      </c>
      <c r="F17" s="65">
        <v>4</v>
      </c>
      <c r="G17" s="62">
        <f>C17*F17</f>
        <v>0</v>
      </c>
      <c r="H17" s="63"/>
      <c r="I17" s="66">
        <f>IF(G33&lt;&gt;0,G17/G33,0)</f>
        <v>0</v>
      </c>
    </row>
    <row r="18" spans="1:9" x14ac:dyDescent="0.35">
      <c r="B18" s="61" t="s">
        <v>44</v>
      </c>
      <c r="C18" s="62">
        <f>COUNTIF(Estimada!$F$7:$F$512,CONCATENATE(A19,B18))</f>
        <v>0</v>
      </c>
      <c r="D18" s="63"/>
      <c r="E18" s="64" t="s">
        <v>43</v>
      </c>
      <c r="F18" s="65">
        <v>5</v>
      </c>
      <c r="G18" s="62">
        <f>C18*F18</f>
        <v>0</v>
      </c>
      <c r="H18" s="63"/>
      <c r="I18" s="66">
        <f>IF(G33&lt;&gt;0,G18/G33,0)</f>
        <v>0</v>
      </c>
    </row>
    <row r="19" spans="1:9" x14ac:dyDescent="0.35">
      <c r="A19" s="43" t="s">
        <v>48</v>
      </c>
      <c r="B19" s="61" t="s">
        <v>45</v>
      </c>
      <c r="C19" s="62">
        <f>COUNTIF(Estimada!$F$7:$F$512,CONCATENATE(A19,B19))</f>
        <v>0</v>
      </c>
      <c r="D19" s="63"/>
      <c r="E19" s="64" t="s">
        <v>43</v>
      </c>
      <c r="F19" s="65">
        <v>4</v>
      </c>
      <c r="G19" s="62">
        <f>C19*F19</f>
        <v>0</v>
      </c>
      <c r="H19" s="63"/>
      <c r="I19" s="66">
        <f>IF(G33&lt;&gt;0,G19/G33,0)</f>
        <v>0</v>
      </c>
    </row>
    <row r="20" spans="1:9" x14ac:dyDescent="0.35">
      <c r="B20" s="61" t="s">
        <v>30</v>
      </c>
      <c r="C20" s="62">
        <f>COUNTIF(Estimada!$F$7:$F$512,CONCATENATE(A19,B20))</f>
        <v>0</v>
      </c>
      <c r="D20" s="63"/>
      <c r="E20" s="64" t="s">
        <v>46</v>
      </c>
      <c r="F20" s="65">
        <v>7</v>
      </c>
      <c r="G20" s="62">
        <f>C20*F20</f>
        <v>0</v>
      </c>
      <c r="H20" s="63"/>
      <c r="I20" s="66">
        <f>IF(G33&lt;&gt;0,G20/G33,0)</f>
        <v>0</v>
      </c>
    </row>
    <row r="21" spans="1:9" x14ac:dyDescent="0.35">
      <c r="B21" s="61" t="s">
        <v>32</v>
      </c>
      <c r="C21" s="62">
        <f>COUNTIF(Estimada!$F$7:$F$512,CONCATENATE(A19,B21))</f>
        <v>0</v>
      </c>
      <c r="D21" s="63"/>
      <c r="E21" s="64" t="s">
        <v>46</v>
      </c>
      <c r="F21" s="65">
        <v>5</v>
      </c>
      <c r="G21" s="62">
        <f>C21*F21</f>
        <v>0</v>
      </c>
      <c r="H21" s="63"/>
      <c r="I21" s="66">
        <f>IF(G33&lt;&gt;0,G21/G33,0)</f>
        <v>0</v>
      </c>
    </row>
    <row r="23" spans="1:9" x14ac:dyDescent="0.35">
      <c r="A23" s="43" t="s">
        <v>47</v>
      </c>
      <c r="C23" s="32">
        <f>SUM(C17:C21)</f>
        <v>0</v>
      </c>
      <c r="E23" s="2" t="s">
        <v>47</v>
      </c>
      <c r="G23" s="32">
        <f>SUM(G17:G21)</f>
        <v>0</v>
      </c>
      <c r="I23" s="67">
        <f>IF(G33&lt;&gt;0,G23/G33,0)</f>
        <v>0</v>
      </c>
    </row>
    <row r="25" spans="1:9" x14ac:dyDescent="0.35">
      <c r="B25" s="61" t="s">
        <v>42</v>
      </c>
      <c r="C25" s="62">
        <f>COUNTIF(Estimada!$F$7:$F$512,CONCATENATE(A27,B25))</f>
        <v>0</v>
      </c>
      <c r="D25" s="63"/>
      <c r="E25" s="64" t="s">
        <v>43</v>
      </c>
      <c r="F25" s="65">
        <v>4</v>
      </c>
      <c r="G25" s="62">
        <f>C25*F25</f>
        <v>0</v>
      </c>
      <c r="H25" s="63"/>
      <c r="I25" s="66">
        <f>IF(G33&lt;&gt;0,G25/G33,0)</f>
        <v>0</v>
      </c>
    </row>
    <row r="26" spans="1:9" x14ac:dyDescent="0.35">
      <c r="B26" s="61" t="s">
        <v>44</v>
      </c>
      <c r="C26" s="62">
        <f>COUNTIF(Estimada!$F$7:$F$512,CONCATENATE(A27,B26))</f>
        <v>0</v>
      </c>
      <c r="D26" s="63"/>
      <c r="E26" s="64" t="s">
        <v>43</v>
      </c>
      <c r="F26" s="65">
        <v>5</v>
      </c>
      <c r="G26" s="62">
        <f>C26*F26</f>
        <v>0</v>
      </c>
      <c r="H26" s="63"/>
      <c r="I26" s="66">
        <f>IF(G33&lt;&gt;0,G26/G33,0)</f>
        <v>0</v>
      </c>
    </row>
    <row r="27" spans="1:9" x14ac:dyDescent="0.35">
      <c r="A27" s="43" t="s">
        <v>1</v>
      </c>
      <c r="B27" s="61" t="s">
        <v>45</v>
      </c>
      <c r="C27" s="62">
        <f>COUNTIF(Estimada!$F$7:$F$512,CONCATENATE(A27,B27))</f>
        <v>0</v>
      </c>
      <c r="D27" s="63"/>
      <c r="E27" s="64" t="s">
        <v>43</v>
      </c>
      <c r="F27" s="65">
        <v>4</v>
      </c>
      <c r="G27" s="62">
        <f>C27*F27</f>
        <v>0</v>
      </c>
      <c r="H27" s="63"/>
      <c r="I27" s="66">
        <f>IF(G33&lt;&gt;0,G27/G33,0)</f>
        <v>0</v>
      </c>
    </row>
    <row r="28" spans="1:9" x14ac:dyDescent="0.35">
      <c r="B28" s="61" t="s">
        <v>30</v>
      </c>
      <c r="C28" s="62">
        <f>COUNTIF(Estimada!$F$7:$F$512,CONCATENATE(A27,B28))</f>
        <v>0</v>
      </c>
      <c r="D28" s="63"/>
      <c r="E28" s="64" t="s">
        <v>46</v>
      </c>
      <c r="F28" s="65">
        <v>7</v>
      </c>
      <c r="G28" s="62">
        <f>C28*F28</f>
        <v>0</v>
      </c>
      <c r="H28" s="63"/>
      <c r="I28" s="66">
        <f>IF(G33&lt;&gt;0,G28/G33,0)</f>
        <v>0</v>
      </c>
    </row>
    <row r="29" spans="1:9" x14ac:dyDescent="0.35">
      <c r="B29" s="61" t="s">
        <v>32</v>
      </c>
      <c r="C29" s="62">
        <f>COUNTIF(Estimada!$F$7:$F$512,CONCATENATE(A27,B29))</f>
        <v>0</v>
      </c>
      <c r="D29" s="63"/>
      <c r="E29" s="64" t="s">
        <v>46</v>
      </c>
      <c r="F29" s="65">
        <v>5</v>
      </c>
      <c r="G29" s="62">
        <f>C29*F29</f>
        <v>0</v>
      </c>
      <c r="H29" s="63"/>
      <c r="I29" s="66">
        <f>IF(G33&lt;&gt;0,G29/G33,0)</f>
        <v>0</v>
      </c>
    </row>
    <row r="31" spans="1:9" x14ac:dyDescent="0.35">
      <c r="A31" s="43" t="s">
        <v>47</v>
      </c>
      <c r="C31" s="32">
        <f>SUM(C25:C29)</f>
        <v>0</v>
      </c>
      <c r="E31" s="2" t="s">
        <v>47</v>
      </c>
      <c r="G31" s="32">
        <f>SUM(G25:G29)</f>
        <v>0</v>
      </c>
      <c r="I31" s="67">
        <f>IF(G33&lt;&gt;0,G31/G33,0)</f>
        <v>0</v>
      </c>
    </row>
    <row r="33" spans="5:9" x14ac:dyDescent="0.35">
      <c r="E33" s="2" t="s">
        <v>31</v>
      </c>
      <c r="G33" s="32">
        <f>G15+G23+G31</f>
        <v>0</v>
      </c>
      <c r="I33" s="67">
        <f>SUM(I15,I23,I31)</f>
        <v>0</v>
      </c>
    </row>
  </sheetData>
  <sheetProtection password="9487" sheet="1" objects="1" scenarios="1"/>
  <mergeCells count="12">
    <mergeCell ref="A1:L3"/>
    <mergeCell ref="A4:E4"/>
    <mergeCell ref="F4:L4"/>
    <mergeCell ref="F5:G5"/>
    <mergeCell ref="H5:L5"/>
    <mergeCell ref="I6:J7"/>
    <mergeCell ref="K6:L7"/>
    <mergeCell ref="A6:A7"/>
    <mergeCell ref="B6:B7"/>
    <mergeCell ref="C6:F7"/>
    <mergeCell ref="G6:G7"/>
    <mergeCell ref="H6:H7"/>
  </mergeCells>
  <pageMargins left="0.74791666666666701" right="0.74791666666666701" top="1.2993055555555599" bottom="0.98402777777777795" header="0.51180555555555496" footer="0.51180555555555496"/>
  <pageSetup paperSize="9" firstPageNumber="0" orientation="portrait" horizontalDpi="300" verticalDpi="300"/>
  <headerFooter>
    <oddFooter>&amp;R&amp;"Tahoma,Normal"&amp;8IplanRio/PCRJ</oddFooter>
  </headerFooter>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518"/>
  <sheetViews>
    <sheetView zoomScaleNormal="100" workbookViewId="0">
      <selection activeCell="M7" sqref="M7"/>
    </sheetView>
  </sheetViews>
  <sheetFormatPr defaultColWidth="8.7265625" defaultRowHeight="14.5" x14ac:dyDescent="0.35"/>
  <cols>
    <col min="1" max="1" width="6.1796875" customWidth="1"/>
    <col min="2" max="2" width="19.54296875" customWidth="1"/>
    <col min="3" max="3" width="26.54296875" customWidth="1"/>
    <col min="4" max="4" width="16.26953125" customWidth="1"/>
    <col min="5" max="5" width="13.26953125" customWidth="1"/>
    <col min="6" max="6" width="5.54296875" customWidth="1"/>
    <col min="7" max="7" width="7.81640625" customWidth="1"/>
    <col min="8" max="8" width="8.1796875" customWidth="1"/>
    <col min="9" max="9" width="5.26953125" hidden="1" customWidth="1"/>
    <col min="10" max="10" width="13.453125" customWidth="1"/>
    <col min="11" max="11" width="4.453125" customWidth="1"/>
    <col min="12" max="12" width="7" style="68" customWidth="1"/>
    <col min="13" max="13" width="8.7265625" style="68"/>
    <col min="14" max="14" width="10.81640625" style="69" customWidth="1"/>
    <col min="15" max="15" width="27.54296875" customWidth="1"/>
    <col min="16" max="16" width="15" customWidth="1"/>
    <col min="18" max="18" width="63.81640625" customWidth="1"/>
  </cols>
  <sheetData>
    <row r="2" spans="1:15" ht="15" x14ac:dyDescent="0.4">
      <c r="C2" s="70" t="str">
        <f>"Identificação de Contagens Aquisição Ágil "&amp;Sumário!A9</f>
        <v>Identificação de Contagens Aquisição Ágil Versão 18/06/2021</v>
      </c>
      <c r="J2" s="70" t="s">
        <v>49</v>
      </c>
      <c r="K2" s="208" t="s">
        <v>50</v>
      </c>
      <c r="L2" s="208"/>
      <c r="M2" s="208"/>
      <c r="N2" s="208"/>
    </row>
    <row r="3" spans="1:15" ht="20.25" customHeight="1" x14ac:dyDescent="0.4">
      <c r="E3" s="70" t="s">
        <v>51</v>
      </c>
      <c r="J3" s="71" t="s">
        <v>52</v>
      </c>
      <c r="L3" s="72"/>
      <c r="M3" s="72">
        <v>0.35</v>
      </c>
      <c r="N3" s="72"/>
    </row>
    <row r="4" spans="1:15" s="1" customFormat="1" ht="12" customHeight="1" x14ac:dyDescent="0.35">
      <c r="A4" s="198" t="str">
        <f>Sumário!A5&amp;" : "&amp;Sumário!F5</f>
        <v xml:space="preserve">Projeto : </v>
      </c>
      <c r="B4" s="198"/>
      <c r="C4" s="198"/>
      <c r="D4" s="198"/>
      <c r="E4" s="198"/>
      <c r="F4" s="198"/>
      <c r="G4" s="202" t="str">
        <f>Sumário!A6&amp;" : "&amp;Sumário!F6</f>
        <v xml:space="preserve">Responsável Medição : </v>
      </c>
      <c r="H4" s="202"/>
      <c r="I4" s="202"/>
      <c r="J4" s="202"/>
      <c r="K4" s="202"/>
      <c r="L4" s="202"/>
      <c r="M4" s="202"/>
      <c r="N4" s="202"/>
      <c r="O4" s="73"/>
    </row>
    <row r="5" spans="1:15" s="19" customFormat="1" ht="12" customHeight="1" x14ac:dyDescent="0.35">
      <c r="A5" s="209" t="str">
        <f>Sumário!A4&amp;" : "&amp;Sumário!F4</f>
        <v xml:space="preserve">Empresa : </v>
      </c>
      <c r="B5" s="209"/>
      <c r="C5" s="209"/>
      <c r="D5" s="75" t="s">
        <v>20</v>
      </c>
      <c r="E5" s="210">
        <v>44364</v>
      </c>
      <c r="F5" s="210"/>
      <c r="G5" s="211" t="s">
        <v>53</v>
      </c>
      <c r="H5" s="211"/>
      <c r="I5" s="211"/>
      <c r="J5" s="211"/>
      <c r="K5" s="211"/>
      <c r="L5" s="211"/>
      <c r="M5" s="211"/>
      <c r="N5" s="211"/>
      <c r="O5" s="76"/>
    </row>
    <row r="6" spans="1:15" ht="44.25" customHeight="1" x14ac:dyDescent="0.35">
      <c r="A6" s="77" t="s">
        <v>54</v>
      </c>
      <c r="B6" s="77" t="s">
        <v>55</v>
      </c>
      <c r="C6" s="78" t="s">
        <v>56</v>
      </c>
      <c r="D6" s="79" t="s">
        <v>36</v>
      </c>
      <c r="E6" s="77" t="s">
        <v>57</v>
      </c>
      <c r="F6" s="77" t="s">
        <v>23</v>
      </c>
      <c r="G6" s="77" t="s">
        <v>58</v>
      </c>
      <c r="H6" s="79" t="s">
        <v>59</v>
      </c>
      <c r="I6" s="80" t="s">
        <v>60</v>
      </c>
      <c r="J6" s="81" t="s">
        <v>61</v>
      </c>
      <c r="K6" s="77" t="s">
        <v>62</v>
      </c>
      <c r="L6" s="82" t="s">
        <v>63</v>
      </c>
      <c r="M6" s="82" t="s">
        <v>64</v>
      </c>
      <c r="N6" s="83" t="s">
        <v>65</v>
      </c>
      <c r="O6" s="84" t="s">
        <v>66</v>
      </c>
    </row>
    <row r="7" spans="1:15" x14ac:dyDescent="0.35">
      <c r="A7" s="85"/>
      <c r="B7" s="85"/>
      <c r="C7" s="85"/>
      <c r="D7" s="85"/>
      <c r="E7" s="85"/>
      <c r="F7" s="85"/>
      <c r="G7" s="85"/>
      <c r="H7" s="85"/>
      <c r="I7" t="str">
        <f t="shared" ref="I7:I70" si="0">IF(OR(ISBLANK(G7),ISBLANK(H7)),IF(OR(F7="ALI",F7="AIE"),"B",IF(ISBLANK(F7),"","M")),IF(F7="EE",IF(H7&gt;=3,IF(G7&gt;=5,"A","M"),IF(H7=2,IF(G7&gt;=16,"A",IF(G7&lt;=4,"B","M")),IF(G7&lt;=15,"B","M"))),IF(OR(F7="SE",F7="CE"),IF(H7&gt;=4,IF(G7&gt;=6,"A","M"),IF(H7&gt;=2,IF(G7&gt;=20,"A",IF(G7&lt;=5,"B","M")),IF(G7&lt;=19,"B","M"))),IF(OR(F7="ALI",F7="AIE"),IF(H7&gt;=6,IF(G7&gt;=20,"A","M"),IF(H7&gt;=2,IF(G7&gt;=51,"A",IF(G7&lt;=19,"B","M")),IF(G7&lt;=50,"B","M")))))))</f>
        <v/>
      </c>
      <c r="J7" s="86" t="str">
        <f t="shared" ref="J7:J70" si="1">IF($I7="B","Baixa",IF($I7="M","Média",IF($I7="","","Alta")))</f>
        <v/>
      </c>
      <c r="K7" s="86" t="str">
        <f t="shared" ref="K7:K70" si="2">IF(ISBLANK(F7),"",IF(F7="ALI",IF(I7="B",7,IF(I7="M",10,15)),IF(F7="AIE",IF(I7="B",5,IF(I7="M",7,10)),IF(F7="SE",IF(I7="B",4,IF(I7="M",5,7)),IF(OR(F7="EE",F7="CE"),IF(I7="B",3,IF(I7="M",4,6)))))))</f>
        <v/>
      </c>
      <c r="L7" s="87"/>
      <c r="M7" s="88" t="str">
        <f>IF(OR(D7="Não Conta",L7="",E7="Refinamento"),"",M3)</f>
        <v/>
      </c>
      <c r="N7" s="89" t="str">
        <f t="shared" ref="N7:N70" si="3">IF(OR(D7="Não Conta",E7="",E7="Refinamento",M7=""),"",K7*L7*M7)</f>
        <v/>
      </c>
      <c r="O7" s="85"/>
    </row>
    <row r="8" spans="1:15" x14ac:dyDescent="0.35">
      <c r="A8" s="85"/>
      <c r="B8" s="85"/>
      <c r="C8" s="85"/>
      <c r="D8" s="85"/>
      <c r="E8" s="85"/>
      <c r="F8" s="85"/>
      <c r="G8" s="85"/>
      <c r="H8" s="85"/>
      <c r="I8" t="str">
        <f t="shared" si="0"/>
        <v/>
      </c>
      <c r="J8" s="86" t="str">
        <f t="shared" si="1"/>
        <v/>
      </c>
      <c r="K8" s="86" t="str">
        <f t="shared" si="2"/>
        <v/>
      </c>
      <c r="L8" s="87"/>
      <c r="M8" s="68" t="str">
        <f>IF(OR(D8="Não Conta",L8="",E8="Refinamento"),"",M3)</f>
        <v/>
      </c>
      <c r="N8" s="89" t="str">
        <f t="shared" si="3"/>
        <v/>
      </c>
      <c r="O8" s="85"/>
    </row>
    <row r="9" spans="1:15" x14ac:dyDescent="0.35">
      <c r="A9" s="85"/>
      <c r="B9" s="85"/>
      <c r="C9" s="85"/>
      <c r="D9" s="85"/>
      <c r="E9" s="85"/>
      <c r="F9" s="85"/>
      <c r="G9" s="85"/>
      <c r="H9" s="85"/>
      <c r="I9" t="str">
        <f t="shared" si="0"/>
        <v/>
      </c>
      <c r="J9" s="86" t="str">
        <f t="shared" si="1"/>
        <v/>
      </c>
      <c r="K9" s="86" t="str">
        <f t="shared" si="2"/>
        <v/>
      </c>
      <c r="L9" s="87"/>
      <c r="M9" s="68" t="str">
        <f>IF(OR(D9="Não Conta",L9="",E9="Refinamento"),"",M3)</f>
        <v/>
      </c>
      <c r="N9" s="89" t="str">
        <f t="shared" si="3"/>
        <v/>
      </c>
      <c r="O9" s="85"/>
    </row>
    <row r="10" spans="1:15" x14ac:dyDescent="0.35">
      <c r="A10" s="85"/>
      <c r="B10" s="85"/>
      <c r="C10" s="85"/>
      <c r="D10" s="85"/>
      <c r="E10" s="85"/>
      <c r="F10" s="85"/>
      <c r="G10" s="85"/>
      <c r="H10" s="85"/>
      <c r="I10" t="str">
        <f t="shared" si="0"/>
        <v/>
      </c>
      <c r="J10" s="86" t="str">
        <f t="shared" si="1"/>
        <v/>
      </c>
      <c r="K10" s="86" t="str">
        <f t="shared" si="2"/>
        <v/>
      </c>
      <c r="L10" s="87"/>
      <c r="M10" s="68" t="str">
        <f>IF(OR(D10="Não Conta",L10="",E10="Refinamento"),"",M3)</f>
        <v/>
      </c>
      <c r="N10" s="89" t="str">
        <f t="shared" si="3"/>
        <v/>
      </c>
      <c r="O10" s="85"/>
    </row>
    <row r="11" spans="1:15" x14ac:dyDescent="0.35">
      <c r="A11" s="85"/>
      <c r="B11" s="85"/>
      <c r="C11" s="85"/>
      <c r="D11" s="85"/>
      <c r="E11" s="85"/>
      <c r="F11" s="85"/>
      <c r="G11" s="85"/>
      <c r="H11" s="85"/>
      <c r="I11" t="str">
        <f t="shared" si="0"/>
        <v/>
      </c>
      <c r="J11" s="86" t="str">
        <f t="shared" si="1"/>
        <v/>
      </c>
      <c r="K11" s="86" t="str">
        <f t="shared" si="2"/>
        <v/>
      </c>
      <c r="L11" s="87"/>
      <c r="M11" s="68" t="str">
        <f>IF(OR(D11="Não Conta",L11="",E11="Refinamento"),"",M3)</f>
        <v/>
      </c>
      <c r="N11" s="89" t="str">
        <f t="shared" si="3"/>
        <v/>
      </c>
      <c r="O11" s="85"/>
    </row>
    <row r="12" spans="1:15" x14ac:dyDescent="0.35">
      <c r="A12" s="85"/>
      <c r="B12" s="85"/>
      <c r="C12" s="85"/>
      <c r="D12" s="85"/>
      <c r="E12" s="85"/>
      <c r="F12" s="85"/>
      <c r="G12" s="85"/>
      <c r="H12" s="85"/>
      <c r="I12" t="str">
        <f t="shared" si="0"/>
        <v/>
      </c>
      <c r="J12" s="86" t="str">
        <f t="shared" si="1"/>
        <v/>
      </c>
      <c r="K12" s="86" t="str">
        <f t="shared" si="2"/>
        <v/>
      </c>
      <c r="L12" s="87"/>
      <c r="M12" s="68" t="str">
        <f>IF(OR(D12="Não Conta",L12="",E12="Refinamento"),"",M3)</f>
        <v/>
      </c>
      <c r="N12" s="89" t="str">
        <f t="shared" si="3"/>
        <v/>
      </c>
      <c r="O12" s="85"/>
    </row>
    <row r="13" spans="1:15" x14ac:dyDescent="0.35">
      <c r="A13" s="85"/>
      <c r="B13" s="85"/>
      <c r="C13" s="85"/>
      <c r="D13" s="85"/>
      <c r="E13" s="85"/>
      <c r="F13" s="85"/>
      <c r="G13" s="85"/>
      <c r="H13" s="85"/>
      <c r="I13" t="str">
        <f t="shared" si="0"/>
        <v/>
      </c>
      <c r="J13" s="86" t="str">
        <f t="shared" si="1"/>
        <v/>
      </c>
      <c r="K13" s="86" t="str">
        <f t="shared" si="2"/>
        <v/>
      </c>
      <c r="L13" s="87"/>
      <c r="M13" s="68" t="str">
        <f>IF(OR(D13="Não Conta",L13="",E13="Refinamento"),"",M3)</f>
        <v/>
      </c>
      <c r="N13" s="89" t="str">
        <f t="shared" si="3"/>
        <v/>
      </c>
      <c r="O13" s="85"/>
    </row>
    <row r="14" spans="1:15" x14ac:dyDescent="0.35">
      <c r="A14" s="85"/>
      <c r="B14" s="85"/>
      <c r="C14" s="85"/>
      <c r="D14" s="85"/>
      <c r="E14" s="85"/>
      <c r="F14" s="85"/>
      <c r="G14" s="85"/>
      <c r="H14" s="85"/>
      <c r="I14" t="str">
        <f t="shared" si="0"/>
        <v/>
      </c>
      <c r="J14" s="86" t="str">
        <f t="shared" si="1"/>
        <v/>
      </c>
      <c r="K14" s="86" t="str">
        <f t="shared" si="2"/>
        <v/>
      </c>
      <c r="L14" s="87"/>
      <c r="M14" s="68" t="str">
        <f>IF(OR(D14="Não Conta",L14="",E14="Refinamento"),"",M3)</f>
        <v/>
      </c>
      <c r="N14" s="89" t="str">
        <f t="shared" si="3"/>
        <v/>
      </c>
      <c r="O14" s="85"/>
    </row>
    <row r="15" spans="1:15" x14ac:dyDescent="0.35">
      <c r="A15" s="85"/>
      <c r="B15" s="85"/>
      <c r="C15" s="85"/>
      <c r="D15" s="85"/>
      <c r="E15" s="85"/>
      <c r="F15" s="85"/>
      <c r="G15" s="85"/>
      <c r="H15" s="85"/>
      <c r="I15" t="str">
        <f t="shared" si="0"/>
        <v/>
      </c>
      <c r="J15" s="86"/>
      <c r="K15" s="86" t="str">
        <f t="shared" si="2"/>
        <v/>
      </c>
      <c r="L15" s="87"/>
      <c r="M15" s="68" t="str">
        <f>IF(OR(D15="Não Conta",L15="",E15="Refinamento"),"",M3)</f>
        <v/>
      </c>
      <c r="N15" s="89" t="str">
        <f t="shared" si="3"/>
        <v/>
      </c>
      <c r="O15" s="85"/>
    </row>
    <row r="16" spans="1:15" x14ac:dyDescent="0.35">
      <c r="A16" s="85"/>
      <c r="B16" s="85"/>
      <c r="C16" s="85"/>
      <c r="D16" s="85"/>
      <c r="E16" s="85"/>
      <c r="F16" s="85"/>
      <c r="G16" s="85"/>
      <c r="H16" s="85"/>
      <c r="I16" t="str">
        <f t="shared" si="0"/>
        <v/>
      </c>
      <c r="J16" s="86" t="str">
        <f t="shared" si="1"/>
        <v/>
      </c>
      <c r="K16" s="86" t="str">
        <f t="shared" si="2"/>
        <v/>
      </c>
      <c r="L16" s="87"/>
      <c r="M16" s="68" t="str">
        <f>IF(OR(D16="Não Conta",L16="",E16="Refinamento"),"",M3)</f>
        <v/>
      </c>
      <c r="N16" s="89" t="str">
        <f t="shared" si="3"/>
        <v/>
      </c>
      <c r="O16" s="85"/>
    </row>
    <row r="17" spans="1:15" x14ac:dyDescent="0.35">
      <c r="A17" s="85"/>
      <c r="B17" s="85"/>
      <c r="C17" s="85"/>
      <c r="D17" s="85"/>
      <c r="E17" s="85"/>
      <c r="F17" s="85"/>
      <c r="G17" s="85"/>
      <c r="H17" s="85"/>
      <c r="I17" t="str">
        <f t="shared" si="0"/>
        <v/>
      </c>
      <c r="J17" s="86" t="str">
        <f t="shared" si="1"/>
        <v/>
      </c>
      <c r="K17" s="86" t="str">
        <f t="shared" si="2"/>
        <v/>
      </c>
      <c r="L17" s="87"/>
      <c r="M17" s="68" t="str">
        <f>IF(OR(D17="Não Conta",L17="",E17="Refinamento"),"",M3)</f>
        <v/>
      </c>
      <c r="N17" s="89" t="str">
        <f t="shared" si="3"/>
        <v/>
      </c>
      <c r="O17" s="85"/>
    </row>
    <row r="18" spans="1:15" x14ac:dyDescent="0.35">
      <c r="A18" s="85"/>
      <c r="B18" s="85"/>
      <c r="C18" s="85"/>
      <c r="D18" s="85"/>
      <c r="E18" s="85"/>
      <c r="F18" s="85"/>
      <c r="G18" s="85"/>
      <c r="H18" s="85"/>
      <c r="I18" t="str">
        <f t="shared" si="0"/>
        <v/>
      </c>
      <c r="J18" s="86" t="str">
        <f t="shared" si="1"/>
        <v/>
      </c>
      <c r="K18" s="86" t="str">
        <f t="shared" si="2"/>
        <v/>
      </c>
      <c r="L18" s="87"/>
      <c r="M18" s="68" t="str">
        <f>IF(OR(D18="Não Conta",L18="",E18="Refinamento"),"",M3)</f>
        <v/>
      </c>
      <c r="N18" s="89" t="str">
        <f t="shared" si="3"/>
        <v/>
      </c>
      <c r="O18" s="85"/>
    </row>
    <row r="19" spans="1:15" x14ac:dyDescent="0.35">
      <c r="A19" s="85"/>
      <c r="B19" s="85"/>
      <c r="C19" s="85"/>
      <c r="D19" s="85"/>
      <c r="E19" s="85"/>
      <c r="F19" s="85"/>
      <c r="G19" s="85"/>
      <c r="H19" s="85"/>
      <c r="I19" t="str">
        <f t="shared" si="0"/>
        <v/>
      </c>
      <c r="J19" s="86" t="str">
        <f t="shared" si="1"/>
        <v/>
      </c>
      <c r="K19" s="86" t="str">
        <f t="shared" si="2"/>
        <v/>
      </c>
      <c r="L19" s="87"/>
      <c r="M19" s="68" t="str">
        <f>IF(OR(D19="Não Conta",L19="",E19="Refinamento"),"",M3)</f>
        <v/>
      </c>
      <c r="N19" s="89" t="str">
        <f t="shared" si="3"/>
        <v/>
      </c>
      <c r="O19" s="85"/>
    </row>
    <row r="20" spans="1:15" x14ac:dyDescent="0.35">
      <c r="A20" s="85"/>
      <c r="B20" s="85"/>
      <c r="C20" s="85"/>
      <c r="D20" s="85"/>
      <c r="E20" s="85"/>
      <c r="F20" s="85"/>
      <c r="G20" s="85"/>
      <c r="H20" s="109"/>
      <c r="I20" t="str">
        <f t="shared" si="0"/>
        <v/>
      </c>
      <c r="J20" s="86" t="str">
        <f t="shared" si="1"/>
        <v/>
      </c>
      <c r="K20" s="86" t="str">
        <f t="shared" si="2"/>
        <v/>
      </c>
      <c r="L20" s="87"/>
      <c r="M20" s="68" t="str">
        <f>IF(OR(D20="Não Conta",L20="",E20="Refinamento"),"",M3)</f>
        <v/>
      </c>
      <c r="N20" s="89" t="str">
        <f t="shared" si="3"/>
        <v/>
      </c>
      <c r="O20" s="85"/>
    </row>
    <row r="21" spans="1:15" x14ac:dyDescent="0.35">
      <c r="A21" s="85"/>
      <c r="B21" s="85"/>
      <c r="C21" s="85"/>
      <c r="D21" s="85"/>
      <c r="E21" s="85"/>
      <c r="F21" s="85"/>
      <c r="G21" s="85"/>
      <c r="H21" s="85"/>
      <c r="I21" t="str">
        <f t="shared" si="0"/>
        <v/>
      </c>
      <c r="J21" s="86" t="str">
        <f t="shared" si="1"/>
        <v/>
      </c>
      <c r="K21" s="86" t="str">
        <f t="shared" si="2"/>
        <v/>
      </c>
      <c r="L21" s="87"/>
      <c r="M21" s="68" t="str">
        <f>IF(OR(D21="Não Conta",L21="",E21="Refinamento"),"",M3)</f>
        <v/>
      </c>
      <c r="N21" s="89" t="str">
        <f t="shared" si="3"/>
        <v/>
      </c>
      <c r="O21" s="85"/>
    </row>
    <row r="22" spans="1:15" x14ac:dyDescent="0.35">
      <c r="A22" s="85"/>
      <c r="B22" s="85"/>
      <c r="C22" s="85"/>
      <c r="D22" s="85"/>
      <c r="E22" s="85"/>
      <c r="F22" s="85"/>
      <c r="G22" s="85"/>
      <c r="H22" s="85"/>
      <c r="I22" t="str">
        <f t="shared" si="0"/>
        <v/>
      </c>
      <c r="J22" s="86" t="str">
        <f t="shared" si="1"/>
        <v/>
      </c>
      <c r="K22" s="86" t="str">
        <f t="shared" si="2"/>
        <v/>
      </c>
      <c r="L22" s="87"/>
      <c r="M22" s="68" t="str">
        <f>IF(OR(D22="Não Conta",L22="",E22="Refinamento"),"",M3)</f>
        <v/>
      </c>
      <c r="N22" s="89" t="str">
        <f t="shared" si="3"/>
        <v/>
      </c>
      <c r="O22" s="85"/>
    </row>
    <row r="23" spans="1:15" x14ac:dyDescent="0.35">
      <c r="A23" s="85"/>
      <c r="B23" s="85"/>
      <c r="C23" s="85"/>
      <c r="D23" s="85"/>
      <c r="E23" s="85"/>
      <c r="F23" s="85"/>
      <c r="G23" s="85"/>
      <c r="H23" s="85"/>
      <c r="I23" t="str">
        <f t="shared" si="0"/>
        <v/>
      </c>
      <c r="J23" s="86" t="str">
        <f t="shared" si="1"/>
        <v/>
      </c>
      <c r="K23" s="86" t="str">
        <f t="shared" si="2"/>
        <v/>
      </c>
      <c r="L23" s="87"/>
      <c r="M23" s="68" t="str">
        <f>IF(OR(D23="Não Conta",L23="",E23="Refinamento"),"",M3)</f>
        <v/>
      </c>
      <c r="N23" s="89" t="str">
        <f t="shared" si="3"/>
        <v/>
      </c>
      <c r="O23" s="85"/>
    </row>
    <row r="24" spans="1:15" x14ac:dyDescent="0.35">
      <c r="A24" s="85"/>
      <c r="B24" s="85"/>
      <c r="C24" s="85"/>
      <c r="D24" s="85"/>
      <c r="E24" s="85"/>
      <c r="F24" s="85"/>
      <c r="G24" s="85"/>
      <c r="H24" s="85"/>
      <c r="I24" t="str">
        <f t="shared" si="0"/>
        <v/>
      </c>
      <c r="J24" s="86" t="str">
        <f t="shared" si="1"/>
        <v/>
      </c>
      <c r="K24" s="86" t="str">
        <f t="shared" si="2"/>
        <v/>
      </c>
      <c r="L24" s="87"/>
      <c r="M24" s="68" t="str">
        <f>IF(OR(D24="Não Conta",L24="",E24="Refinamento"),"",M3)</f>
        <v/>
      </c>
      <c r="N24" s="89" t="str">
        <f t="shared" si="3"/>
        <v/>
      </c>
      <c r="O24" s="85"/>
    </row>
    <row r="25" spans="1:15" x14ac:dyDescent="0.35">
      <c r="A25" s="85"/>
      <c r="B25" s="85"/>
      <c r="C25" s="85"/>
      <c r="D25" s="85"/>
      <c r="E25" s="85"/>
      <c r="F25" s="85"/>
      <c r="G25" s="85"/>
      <c r="H25" s="85"/>
      <c r="I25" t="str">
        <f t="shared" si="0"/>
        <v/>
      </c>
      <c r="J25" s="86" t="str">
        <f t="shared" si="1"/>
        <v/>
      </c>
      <c r="K25" s="86" t="str">
        <f t="shared" si="2"/>
        <v/>
      </c>
      <c r="L25" s="87"/>
      <c r="M25" s="68" t="str">
        <f>IF(OR(D25="Não Conta",L25="",E25="Refinamento"),"",M3)</f>
        <v/>
      </c>
      <c r="N25" s="89" t="str">
        <f t="shared" si="3"/>
        <v/>
      </c>
      <c r="O25" s="85"/>
    </row>
    <row r="26" spans="1:15" x14ac:dyDescent="0.35">
      <c r="A26" s="85"/>
      <c r="B26" s="85"/>
      <c r="C26" s="85"/>
      <c r="D26" s="85"/>
      <c r="E26" s="85"/>
      <c r="F26" s="85"/>
      <c r="G26" s="85"/>
      <c r="H26" s="85"/>
      <c r="I26" t="str">
        <f t="shared" si="0"/>
        <v/>
      </c>
      <c r="J26" s="86" t="str">
        <f t="shared" si="1"/>
        <v/>
      </c>
      <c r="K26" s="86" t="str">
        <f t="shared" si="2"/>
        <v/>
      </c>
      <c r="L26" s="87"/>
      <c r="M26" s="68" t="str">
        <f>IF(OR(D26="Não Conta",L26="",E26="Refinamento"),"",M3)</f>
        <v/>
      </c>
      <c r="N26" s="89" t="str">
        <f t="shared" si="3"/>
        <v/>
      </c>
      <c r="O26" s="85"/>
    </row>
    <row r="27" spans="1:15" x14ac:dyDescent="0.35">
      <c r="A27" s="85"/>
      <c r="B27" s="85"/>
      <c r="C27" s="85"/>
      <c r="D27" s="85"/>
      <c r="E27" s="85"/>
      <c r="F27" s="85"/>
      <c r="G27" s="85"/>
      <c r="H27" s="85"/>
      <c r="I27" t="str">
        <f t="shared" si="0"/>
        <v/>
      </c>
      <c r="J27" s="86" t="str">
        <f t="shared" si="1"/>
        <v/>
      </c>
      <c r="K27" s="86" t="str">
        <f t="shared" si="2"/>
        <v/>
      </c>
      <c r="L27" s="87"/>
      <c r="M27" s="68" t="str">
        <f>IF(OR(D27="Não Conta",L27="",E27="Refinamento"),"",M3)</f>
        <v/>
      </c>
      <c r="N27" s="89" t="str">
        <f t="shared" si="3"/>
        <v/>
      </c>
      <c r="O27" s="85"/>
    </row>
    <row r="28" spans="1:15" x14ac:dyDescent="0.35">
      <c r="A28" s="85"/>
      <c r="B28" s="85"/>
      <c r="C28" s="85"/>
      <c r="D28" s="85"/>
      <c r="E28" s="85"/>
      <c r="F28" s="85"/>
      <c r="G28" s="85"/>
      <c r="H28" s="85"/>
      <c r="I28" t="str">
        <f t="shared" si="0"/>
        <v/>
      </c>
      <c r="J28" s="86" t="str">
        <f t="shared" si="1"/>
        <v/>
      </c>
      <c r="K28" s="86" t="str">
        <f t="shared" si="2"/>
        <v/>
      </c>
      <c r="L28" s="87"/>
      <c r="M28" s="68" t="str">
        <f>IF(OR(D28="Não Conta",L28="",E28="Refinamento"),"",M3)</f>
        <v/>
      </c>
      <c r="N28" s="89" t="str">
        <f t="shared" si="3"/>
        <v/>
      </c>
      <c r="O28" s="85"/>
    </row>
    <row r="29" spans="1:15" x14ac:dyDescent="0.35">
      <c r="A29" s="85"/>
      <c r="B29" s="85"/>
      <c r="C29" s="85"/>
      <c r="D29" s="85"/>
      <c r="E29" s="85"/>
      <c r="F29" s="85"/>
      <c r="G29" s="85"/>
      <c r="H29" s="85"/>
      <c r="I29" t="str">
        <f t="shared" si="0"/>
        <v/>
      </c>
      <c r="J29" s="86" t="str">
        <f t="shared" si="1"/>
        <v/>
      </c>
      <c r="K29" s="86" t="str">
        <f t="shared" si="2"/>
        <v/>
      </c>
      <c r="L29" s="87"/>
      <c r="M29" s="68" t="str">
        <f>IF(OR(D29="Não Conta",L29="",E29="Refinamento"),"",M3)</f>
        <v/>
      </c>
      <c r="N29" s="89" t="str">
        <f t="shared" si="3"/>
        <v/>
      </c>
      <c r="O29" s="85"/>
    </row>
    <row r="30" spans="1:15" x14ac:dyDescent="0.35">
      <c r="A30" s="85"/>
      <c r="B30" s="85"/>
      <c r="C30" s="85"/>
      <c r="D30" s="85"/>
      <c r="E30" s="85"/>
      <c r="F30" s="85"/>
      <c r="G30" s="85"/>
      <c r="H30" s="85"/>
      <c r="I30" t="str">
        <f t="shared" si="0"/>
        <v/>
      </c>
      <c r="J30" s="86" t="str">
        <f t="shared" si="1"/>
        <v/>
      </c>
      <c r="K30" s="86" t="str">
        <f t="shared" si="2"/>
        <v/>
      </c>
      <c r="L30" s="87"/>
      <c r="M30" s="68" t="str">
        <f>IF(OR(D30="Não Conta",L30="",E30="Refinamento"),"",M3)</f>
        <v/>
      </c>
      <c r="N30" s="89" t="str">
        <f t="shared" si="3"/>
        <v/>
      </c>
      <c r="O30" s="85"/>
    </row>
    <row r="31" spans="1:15" x14ac:dyDescent="0.35">
      <c r="A31" s="85"/>
      <c r="B31" s="85"/>
      <c r="C31" s="85"/>
      <c r="D31" s="85"/>
      <c r="E31" s="85"/>
      <c r="F31" s="85"/>
      <c r="G31" s="85"/>
      <c r="H31" s="85"/>
      <c r="I31" t="str">
        <f t="shared" si="0"/>
        <v/>
      </c>
      <c r="J31" s="86" t="str">
        <f t="shared" si="1"/>
        <v/>
      </c>
      <c r="K31" s="86" t="str">
        <f t="shared" si="2"/>
        <v/>
      </c>
      <c r="L31" s="87"/>
      <c r="M31" s="68" t="str">
        <f>IF(OR(D31="Não Conta",L31="",E31="Refinamento"),"",M3)</f>
        <v/>
      </c>
      <c r="N31" s="89" t="str">
        <f t="shared" si="3"/>
        <v/>
      </c>
      <c r="O31" s="85"/>
    </row>
    <row r="32" spans="1:15" x14ac:dyDescent="0.35">
      <c r="A32" s="85"/>
      <c r="B32" s="85"/>
      <c r="C32" s="85"/>
      <c r="D32" s="85"/>
      <c r="E32" s="85"/>
      <c r="F32" s="85"/>
      <c r="G32" s="85"/>
      <c r="H32" s="85"/>
      <c r="I32" t="str">
        <f t="shared" si="0"/>
        <v/>
      </c>
      <c r="J32" s="86" t="str">
        <f t="shared" si="1"/>
        <v/>
      </c>
      <c r="K32" s="86" t="str">
        <f t="shared" si="2"/>
        <v/>
      </c>
      <c r="L32" s="87"/>
      <c r="M32" s="68" t="str">
        <f>IF(OR(D32="Não Conta",L32="",E32="Refinamento"),"",M3)</f>
        <v/>
      </c>
      <c r="N32" s="89" t="str">
        <f t="shared" si="3"/>
        <v/>
      </c>
      <c r="O32" s="85"/>
    </row>
    <row r="33" spans="1:15" x14ac:dyDescent="0.35">
      <c r="A33" s="85"/>
      <c r="B33" s="85"/>
      <c r="C33" s="85"/>
      <c r="D33" s="85"/>
      <c r="E33" s="85"/>
      <c r="F33" s="85"/>
      <c r="G33" s="85"/>
      <c r="H33" s="85"/>
      <c r="I33" t="str">
        <f t="shared" si="0"/>
        <v/>
      </c>
      <c r="J33" s="86" t="str">
        <f t="shared" si="1"/>
        <v/>
      </c>
      <c r="K33" s="86" t="str">
        <f t="shared" si="2"/>
        <v/>
      </c>
      <c r="L33" s="87"/>
      <c r="M33" s="68" t="str">
        <f>IF(OR(D33="Não Conta",L33="",E33="Refinamento"),"",M22)</f>
        <v/>
      </c>
      <c r="N33" s="89" t="str">
        <f t="shared" si="3"/>
        <v/>
      </c>
      <c r="O33" s="85"/>
    </row>
    <row r="34" spans="1:15" x14ac:dyDescent="0.35">
      <c r="A34" s="85"/>
      <c r="B34" s="85"/>
      <c r="C34" s="85"/>
      <c r="D34" s="85"/>
      <c r="E34" s="85"/>
      <c r="F34" s="85"/>
      <c r="G34" s="85"/>
      <c r="H34" s="85"/>
      <c r="I34" t="str">
        <f t="shared" si="0"/>
        <v/>
      </c>
      <c r="J34" s="86" t="str">
        <f t="shared" si="1"/>
        <v/>
      </c>
      <c r="K34" s="86" t="str">
        <f t="shared" si="2"/>
        <v/>
      </c>
      <c r="L34" s="87"/>
      <c r="M34" s="68" t="str">
        <f>IF(OR(D34="Não Conta",L34="",E34="Refinamento"),"",M3)</f>
        <v/>
      </c>
      <c r="N34" s="89" t="str">
        <f t="shared" si="3"/>
        <v/>
      </c>
      <c r="O34" s="85"/>
    </row>
    <row r="35" spans="1:15" x14ac:dyDescent="0.35">
      <c r="A35" s="85"/>
      <c r="B35" s="85"/>
      <c r="C35" s="85"/>
      <c r="D35" s="85"/>
      <c r="E35" s="85"/>
      <c r="F35" s="85"/>
      <c r="G35" s="85"/>
      <c r="H35" s="85"/>
      <c r="I35" t="str">
        <f t="shared" si="0"/>
        <v/>
      </c>
      <c r="J35" s="86" t="str">
        <f t="shared" si="1"/>
        <v/>
      </c>
      <c r="K35" s="86" t="str">
        <f t="shared" si="2"/>
        <v/>
      </c>
      <c r="L35" s="87"/>
      <c r="M35" s="68" t="str">
        <f>IF(OR(D35="Não Conta",L35="",E35="Refinamento"),"",M3)</f>
        <v/>
      </c>
      <c r="N35" s="89" t="str">
        <f t="shared" si="3"/>
        <v/>
      </c>
      <c r="O35" s="85"/>
    </row>
    <row r="36" spans="1:15" x14ac:dyDescent="0.35">
      <c r="A36" s="85"/>
      <c r="B36" s="85"/>
      <c r="C36" s="85"/>
      <c r="D36" s="85"/>
      <c r="E36" s="85"/>
      <c r="F36" s="85"/>
      <c r="G36" s="85"/>
      <c r="H36" s="85"/>
      <c r="I36" t="str">
        <f t="shared" si="0"/>
        <v/>
      </c>
      <c r="J36" s="86" t="str">
        <f t="shared" si="1"/>
        <v/>
      </c>
      <c r="K36" s="86" t="str">
        <f t="shared" si="2"/>
        <v/>
      </c>
      <c r="L36" s="87"/>
      <c r="M36" s="68" t="str">
        <f>IF(OR(D36="Não Conta",L36="",E36="Refinamento"),"",M3)</f>
        <v/>
      </c>
      <c r="N36" s="89" t="str">
        <f t="shared" si="3"/>
        <v/>
      </c>
      <c r="O36" s="85"/>
    </row>
    <row r="37" spans="1:15" x14ac:dyDescent="0.35">
      <c r="A37" s="85"/>
      <c r="B37" s="85"/>
      <c r="C37" s="85"/>
      <c r="D37" s="85"/>
      <c r="E37" s="85"/>
      <c r="F37" s="85"/>
      <c r="G37" s="85"/>
      <c r="H37" s="85"/>
      <c r="I37" t="str">
        <f t="shared" si="0"/>
        <v/>
      </c>
      <c r="J37" s="86" t="str">
        <f t="shared" si="1"/>
        <v/>
      </c>
      <c r="K37" s="86" t="str">
        <f t="shared" si="2"/>
        <v/>
      </c>
      <c r="L37" s="87"/>
      <c r="M37" s="68" t="str">
        <f>IF(OR(D37="Não Conta",L37="",E37="Refinamento"),"",M3)</f>
        <v/>
      </c>
      <c r="N37" s="89" t="str">
        <f t="shared" si="3"/>
        <v/>
      </c>
      <c r="O37" s="85"/>
    </row>
    <row r="38" spans="1:15" x14ac:dyDescent="0.35">
      <c r="A38" s="85"/>
      <c r="B38" s="85"/>
      <c r="C38" s="85"/>
      <c r="D38" s="85"/>
      <c r="E38" s="85"/>
      <c r="F38" s="85"/>
      <c r="G38" s="85"/>
      <c r="H38" s="85"/>
      <c r="I38" t="str">
        <f t="shared" si="0"/>
        <v/>
      </c>
      <c r="J38" s="86" t="str">
        <f t="shared" si="1"/>
        <v/>
      </c>
      <c r="K38" s="86" t="str">
        <f t="shared" si="2"/>
        <v/>
      </c>
      <c r="L38" s="87"/>
      <c r="M38" s="68" t="str">
        <f>IF(OR(D38="Não Conta",L38="",E38="Refinamento"),"",M3)</f>
        <v/>
      </c>
      <c r="N38" s="89" t="str">
        <f t="shared" si="3"/>
        <v/>
      </c>
      <c r="O38" s="85"/>
    </row>
    <row r="39" spans="1:15" x14ac:dyDescent="0.35">
      <c r="A39" s="85"/>
      <c r="B39" s="85"/>
      <c r="C39" s="85"/>
      <c r="D39" s="85"/>
      <c r="E39" s="85"/>
      <c r="F39" s="85"/>
      <c r="G39" s="85"/>
      <c r="H39" s="85"/>
      <c r="I39" t="str">
        <f t="shared" si="0"/>
        <v/>
      </c>
      <c r="J39" s="86" t="str">
        <f t="shared" si="1"/>
        <v/>
      </c>
      <c r="K39" s="86" t="str">
        <f t="shared" si="2"/>
        <v/>
      </c>
      <c r="L39" s="87"/>
      <c r="M39" s="68" t="str">
        <f>IF(OR(D39="Não Conta",L39="",E39="Refinamento"),"",M3)</f>
        <v/>
      </c>
      <c r="N39" s="89" t="str">
        <f t="shared" si="3"/>
        <v/>
      </c>
      <c r="O39" s="85"/>
    </row>
    <row r="40" spans="1:15" x14ac:dyDescent="0.35">
      <c r="A40" s="85"/>
      <c r="B40" s="85"/>
      <c r="C40" s="85"/>
      <c r="D40" s="85"/>
      <c r="E40" s="85"/>
      <c r="F40" s="85"/>
      <c r="G40" s="85"/>
      <c r="H40" s="85"/>
      <c r="I40" t="str">
        <f t="shared" si="0"/>
        <v/>
      </c>
      <c r="J40" s="86" t="str">
        <f t="shared" si="1"/>
        <v/>
      </c>
      <c r="K40" s="86" t="str">
        <f t="shared" si="2"/>
        <v/>
      </c>
      <c r="L40" s="87"/>
      <c r="M40" s="68" t="str">
        <f>IF(OR(D40="Não Conta",L40="",E40="Refinamento"),"",M29)</f>
        <v/>
      </c>
      <c r="N40" s="89" t="str">
        <f t="shared" si="3"/>
        <v/>
      </c>
      <c r="O40" s="85"/>
    </row>
    <row r="41" spans="1:15" x14ac:dyDescent="0.35">
      <c r="A41" s="85"/>
      <c r="B41" s="85"/>
      <c r="C41" s="85"/>
      <c r="D41" s="85"/>
      <c r="E41" s="85"/>
      <c r="F41" s="85"/>
      <c r="G41" s="85"/>
      <c r="H41" s="85"/>
      <c r="I41" t="str">
        <f t="shared" si="0"/>
        <v/>
      </c>
      <c r="J41" s="86" t="str">
        <f t="shared" si="1"/>
        <v/>
      </c>
      <c r="K41" s="86" t="str">
        <f t="shared" si="2"/>
        <v/>
      </c>
      <c r="L41" s="87"/>
      <c r="M41" s="68" t="str">
        <f>IF(OR(D41="Não Conta",L41="",E41="Refinamento"),"",M3)</f>
        <v/>
      </c>
      <c r="N41" s="89" t="str">
        <f t="shared" si="3"/>
        <v/>
      </c>
      <c r="O41" s="85"/>
    </row>
    <row r="42" spans="1:15" x14ac:dyDescent="0.35">
      <c r="A42" s="85"/>
      <c r="B42" s="85"/>
      <c r="C42" s="85"/>
      <c r="D42" s="85"/>
      <c r="E42" s="85"/>
      <c r="F42" s="85"/>
      <c r="G42" s="85"/>
      <c r="H42" s="85"/>
      <c r="I42" t="str">
        <f t="shared" si="0"/>
        <v/>
      </c>
      <c r="J42" s="86" t="str">
        <f t="shared" si="1"/>
        <v/>
      </c>
      <c r="K42" s="86" t="str">
        <f t="shared" si="2"/>
        <v/>
      </c>
      <c r="L42" s="87"/>
      <c r="M42" s="68" t="str">
        <f>IF(OR(D42="Não Conta",L42="",E42="Refinamento"),"",M3)</f>
        <v/>
      </c>
      <c r="N42" s="89" t="str">
        <f t="shared" si="3"/>
        <v/>
      </c>
      <c r="O42" s="85"/>
    </row>
    <row r="43" spans="1:15" x14ac:dyDescent="0.35">
      <c r="A43" s="85"/>
      <c r="B43" s="85"/>
      <c r="C43" s="85"/>
      <c r="D43" s="85"/>
      <c r="E43" s="85"/>
      <c r="F43" s="85"/>
      <c r="G43" s="85"/>
      <c r="H43" s="85"/>
      <c r="I43" t="str">
        <f t="shared" si="0"/>
        <v/>
      </c>
      <c r="J43" s="86" t="str">
        <f t="shared" si="1"/>
        <v/>
      </c>
      <c r="K43" s="86" t="str">
        <f t="shared" si="2"/>
        <v/>
      </c>
      <c r="L43" s="87"/>
      <c r="M43" s="68" t="str">
        <f>IF(OR(D43="Não Conta",L43="",E43="Refinamento"),"",M3)</f>
        <v/>
      </c>
      <c r="N43" s="89" t="str">
        <f t="shared" si="3"/>
        <v/>
      </c>
      <c r="O43" s="85"/>
    </row>
    <row r="44" spans="1:15" x14ac:dyDescent="0.35">
      <c r="A44" s="85"/>
      <c r="B44" s="85"/>
      <c r="C44" s="85"/>
      <c r="D44" s="85"/>
      <c r="E44" s="85"/>
      <c r="F44" s="85"/>
      <c r="G44" s="85"/>
      <c r="H44" s="85"/>
      <c r="I44" t="str">
        <f t="shared" si="0"/>
        <v/>
      </c>
      <c r="J44" s="86" t="str">
        <f t="shared" si="1"/>
        <v/>
      </c>
      <c r="K44" s="86" t="str">
        <f t="shared" si="2"/>
        <v/>
      </c>
      <c r="L44" s="87"/>
      <c r="M44" s="68" t="str">
        <f>IF(OR(D44="Não Conta",L44="",E44="Refinamento"),"",M3)</f>
        <v/>
      </c>
      <c r="N44" s="89" t="str">
        <f t="shared" si="3"/>
        <v/>
      </c>
      <c r="O44" s="85"/>
    </row>
    <row r="45" spans="1:15" x14ac:dyDescent="0.35">
      <c r="A45" s="85"/>
      <c r="B45" s="85"/>
      <c r="C45" s="85"/>
      <c r="D45" s="85"/>
      <c r="E45" s="85"/>
      <c r="F45" s="85"/>
      <c r="G45" s="85"/>
      <c r="H45" s="85"/>
      <c r="I45" t="str">
        <f t="shared" si="0"/>
        <v/>
      </c>
      <c r="J45" s="86" t="str">
        <f t="shared" si="1"/>
        <v/>
      </c>
      <c r="K45" s="86" t="str">
        <f t="shared" si="2"/>
        <v/>
      </c>
      <c r="L45" s="87"/>
      <c r="M45" s="68" t="str">
        <f>IF(OR(D45="Não Conta",L45="",E45="Refinamento"),"",M3)</f>
        <v/>
      </c>
      <c r="N45" s="89" t="str">
        <f t="shared" si="3"/>
        <v/>
      </c>
      <c r="O45" s="85"/>
    </row>
    <row r="46" spans="1:15" x14ac:dyDescent="0.35">
      <c r="A46" s="85"/>
      <c r="B46" s="85"/>
      <c r="C46" s="85"/>
      <c r="D46" s="85"/>
      <c r="E46" s="85"/>
      <c r="F46" s="85"/>
      <c r="G46" s="85"/>
      <c r="H46" s="85"/>
      <c r="I46" t="str">
        <f t="shared" si="0"/>
        <v/>
      </c>
      <c r="J46" s="86" t="str">
        <f t="shared" si="1"/>
        <v/>
      </c>
      <c r="K46" s="86" t="str">
        <f t="shared" si="2"/>
        <v/>
      </c>
      <c r="L46" s="87"/>
      <c r="M46" s="68" t="str">
        <f>IF(OR(D46="Não Conta",L46="",E46="Refinamento"),"",M3)</f>
        <v/>
      </c>
      <c r="N46" s="89" t="str">
        <f t="shared" si="3"/>
        <v/>
      </c>
      <c r="O46" s="85"/>
    </row>
    <row r="47" spans="1:15" x14ac:dyDescent="0.35">
      <c r="A47" s="85"/>
      <c r="B47" s="85"/>
      <c r="C47" s="85"/>
      <c r="D47" s="85"/>
      <c r="E47" s="85"/>
      <c r="F47" s="85"/>
      <c r="G47" s="85"/>
      <c r="H47" s="85"/>
      <c r="I47" t="str">
        <f t="shared" si="0"/>
        <v/>
      </c>
      <c r="J47" s="86" t="str">
        <f t="shared" si="1"/>
        <v/>
      </c>
      <c r="K47" s="86" t="str">
        <f t="shared" si="2"/>
        <v/>
      </c>
      <c r="L47" s="87"/>
      <c r="M47" s="68" t="str">
        <f>IF(OR(D47="Não Conta",L47="",E47="Refinamento"),"",M3)</f>
        <v/>
      </c>
      <c r="N47" s="89" t="str">
        <f t="shared" si="3"/>
        <v/>
      </c>
      <c r="O47" s="85"/>
    </row>
    <row r="48" spans="1:15" x14ac:dyDescent="0.35">
      <c r="A48" s="85"/>
      <c r="B48" s="85"/>
      <c r="C48" s="85"/>
      <c r="D48" s="85"/>
      <c r="E48" s="85"/>
      <c r="F48" s="85"/>
      <c r="G48" s="85"/>
      <c r="H48" s="85"/>
      <c r="I48" t="str">
        <f t="shared" si="0"/>
        <v/>
      </c>
      <c r="J48" s="86" t="str">
        <f t="shared" si="1"/>
        <v/>
      </c>
      <c r="K48" s="86" t="str">
        <f t="shared" si="2"/>
        <v/>
      </c>
      <c r="L48" s="87"/>
      <c r="M48" s="68" t="str">
        <f>IF(OR(D48="Não Conta",L48="",E48="Refinamento"),"",M3)</f>
        <v/>
      </c>
      <c r="N48" s="89" t="str">
        <f t="shared" si="3"/>
        <v/>
      </c>
      <c r="O48" s="85"/>
    </row>
    <row r="49" spans="1:15" x14ac:dyDescent="0.35">
      <c r="A49" s="85"/>
      <c r="B49" s="85"/>
      <c r="C49" s="85"/>
      <c r="D49" s="85"/>
      <c r="E49" s="85"/>
      <c r="F49" s="85"/>
      <c r="G49" s="85"/>
      <c r="H49" s="85"/>
      <c r="I49" t="str">
        <f t="shared" si="0"/>
        <v/>
      </c>
      <c r="J49" s="86" t="str">
        <f t="shared" si="1"/>
        <v/>
      </c>
      <c r="K49" s="86" t="str">
        <f t="shared" si="2"/>
        <v/>
      </c>
      <c r="L49" s="87"/>
      <c r="M49" s="68" t="str">
        <f>IF(OR(D49="Não Conta",L49="",E49="Refinamento"),"",M3)</f>
        <v/>
      </c>
      <c r="N49" s="89" t="str">
        <f t="shared" si="3"/>
        <v/>
      </c>
      <c r="O49" s="85"/>
    </row>
    <row r="50" spans="1:15" x14ac:dyDescent="0.35">
      <c r="A50" s="85"/>
      <c r="B50" s="85"/>
      <c r="C50" s="85"/>
      <c r="D50" s="85"/>
      <c r="E50" s="85"/>
      <c r="F50" s="85"/>
      <c r="G50" s="85"/>
      <c r="H50" s="85"/>
      <c r="I50" t="str">
        <f t="shared" si="0"/>
        <v/>
      </c>
      <c r="J50" s="86" t="str">
        <f t="shared" si="1"/>
        <v/>
      </c>
      <c r="K50" s="86" t="str">
        <f t="shared" si="2"/>
        <v/>
      </c>
      <c r="L50" s="87"/>
      <c r="M50" s="68" t="str">
        <f>IF(OR(D50="Não Conta",L50="",E50="Refinamento"),"",M3)</f>
        <v/>
      </c>
      <c r="N50" s="89" t="str">
        <f t="shared" si="3"/>
        <v/>
      </c>
      <c r="O50" s="85"/>
    </row>
    <row r="51" spans="1:15" x14ac:dyDescent="0.35">
      <c r="A51" s="85"/>
      <c r="B51" s="85"/>
      <c r="C51" s="85"/>
      <c r="D51" s="85"/>
      <c r="E51" s="85"/>
      <c r="F51" s="85"/>
      <c r="G51" s="85"/>
      <c r="H51" s="85"/>
      <c r="I51" t="str">
        <f t="shared" si="0"/>
        <v/>
      </c>
      <c r="J51" s="86" t="str">
        <f t="shared" si="1"/>
        <v/>
      </c>
      <c r="K51" s="86" t="str">
        <f t="shared" si="2"/>
        <v/>
      </c>
      <c r="L51" s="87"/>
      <c r="M51" s="68" t="str">
        <f>IF(OR(D51="Não Conta",L51="",E51="Refinamento"),"",M3)</f>
        <v/>
      </c>
      <c r="N51" s="89" t="str">
        <f t="shared" si="3"/>
        <v/>
      </c>
      <c r="O51" s="85"/>
    </row>
    <row r="52" spans="1:15" x14ac:dyDescent="0.35">
      <c r="A52" s="85"/>
      <c r="B52" s="85"/>
      <c r="C52" s="85"/>
      <c r="D52" s="85"/>
      <c r="E52" s="85"/>
      <c r="F52" s="85"/>
      <c r="G52" s="85"/>
      <c r="H52" s="85"/>
      <c r="I52" t="str">
        <f t="shared" si="0"/>
        <v/>
      </c>
      <c r="J52" s="86" t="str">
        <f t="shared" si="1"/>
        <v/>
      </c>
      <c r="K52" s="86" t="str">
        <f t="shared" si="2"/>
        <v/>
      </c>
      <c r="L52" s="87"/>
      <c r="M52" s="68" t="str">
        <f>IF(OR(D52="Não Conta",L52="",E52="Refinamento"),"",M3)</f>
        <v/>
      </c>
      <c r="N52" s="89" t="str">
        <f t="shared" si="3"/>
        <v/>
      </c>
      <c r="O52" s="85"/>
    </row>
    <row r="53" spans="1:15" x14ac:dyDescent="0.35">
      <c r="A53" s="85"/>
      <c r="B53" s="85"/>
      <c r="C53" s="85"/>
      <c r="D53" s="85"/>
      <c r="E53" s="85"/>
      <c r="F53" s="85"/>
      <c r="G53" s="85"/>
      <c r="H53" s="85"/>
      <c r="I53" t="str">
        <f t="shared" si="0"/>
        <v/>
      </c>
      <c r="J53" s="86" t="str">
        <f t="shared" si="1"/>
        <v/>
      </c>
      <c r="K53" s="86" t="str">
        <f t="shared" si="2"/>
        <v/>
      </c>
      <c r="L53" s="87"/>
      <c r="M53" s="68" t="str">
        <f>IF(OR(D53="Não Conta",L53="",E53="Refinamento"),"",M3)</f>
        <v/>
      </c>
      <c r="N53" s="89" t="str">
        <f t="shared" si="3"/>
        <v/>
      </c>
      <c r="O53" s="85"/>
    </row>
    <row r="54" spans="1:15" x14ac:dyDescent="0.35">
      <c r="A54" s="85"/>
      <c r="B54" s="85"/>
      <c r="C54" s="85"/>
      <c r="D54" s="85"/>
      <c r="E54" s="85"/>
      <c r="F54" s="85"/>
      <c r="G54" s="85"/>
      <c r="H54" s="85"/>
      <c r="I54" t="str">
        <f t="shared" si="0"/>
        <v/>
      </c>
      <c r="J54" s="86" t="str">
        <f t="shared" si="1"/>
        <v/>
      </c>
      <c r="K54" s="86" t="str">
        <f t="shared" si="2"/>
        <v/>
      </c>
      <c r="L54" s="87"/>
      <c r="M54" s="68" t="str">
        <f>IF(OR(D54="Não Conta",L54="",E54="Refinamento"),"",M3)</f>
        <v/>
      </c>
      <c r="N54" s="89" t="str">
        <f t="shared" si="3"/>
        <v/>
      </c>
      <c r="O54" s="85"/>
    </row>
    <row r="55" spans="1:15" x14ac:dyDescent="0.35">
      <c r="A55" s="85"/>
      <c r="B55" s="85"/>
      <c r="C55" s="85"/>
      <c r="D55" s="85"/>
      <c r="E55" s="85"/>
      <c r="F55" s="85"/>
      <c r="G55" s="85"/>
      <c r="H55" s="85"/>
      <c r="I55" t="str">
        <f t="shared" si="0"/>
        <v/>
      </c>
      <c r="J55" s="86" t="str">
        <f t="shared" si="1"/>
        <v/>
      </c>
      <c r="K55" s="86" t="str">
        <f t="shared" si="2"/>
        <v/>
      </c>
      <c r="L55" s="87"/>
      <c r="M55" s="68" t="str">
        <f>IF(OR(D55="Não Conta",L55="",E55="Refinamento"),"",M3)</f>
        <v/>
      </c>
      <c r="N55" s="89" t="str">
        <f t="shared" si="3"/>
        <v/>
      </c>
      <c r="O55" s="85"/>
    </row>
    <row r="56" spans="1:15" x14ac:dyDescent="0.35">
      <c r="A56" s="85"/>
      <c r="B56" s="85"/>
      <c r="C56" s="85"/>
      <c r="D56" s="85"/>
      <c r="E56" s="85"/>
      <c r="F56" s="85"/>
      <c r="G56" s="85"/>
      <c r="H56" s="85"/>
      <c r="I56" t="str">
        <f t="shared" si="0"/>
        <v/>
      </c>
      <c r="J56" s="86" t="str">
        <f t="shared" si="1"/>
        <v/>
      </c>
      <c r="K56" s="86" t="str">
        <f t="shared" si="2"/>
        <v/>
      </c>
      <c r="L56" s="87"/>
      <c r="M56" s="68" t="str">
        <f>IF(OR(D56="Não Conta",L56="",E56="Refinamento"),"",M3)</f>
        <v/>
      </c>
      <c r="N56" s="89" t="str">
        <f t="shared" si="3"/>
        <v/>
      </c>
      <c r="O56" s="85"/>
    </row>
    <row r="57" spans="1:15" x14ac:dyDescent="0.35">
      <c r="A57" s="85"/>
      <c r="B57" s="85"/>
      <c r="C57" s="85"/>
      <c r="D57" s="85"/>
      <c r="E57" s="85"/>
      <c r="F57" s="85"/>
      <c r="G57" s="85"/>
      <c r="H57" s="85"/>
      <c r="I57" t="str">
        <f t="shared" si="0"/>
        <v/>
      </c>
      <c r="J57" s="86" t="str">
        <f t="shared" si="1"/>
        <v/>
      </c>
      <c r="K57" s="86" t="str">
        <f t="shared" si="2"/>
        <v/>
      </c>
      <c r="L57" s="87"/>
      <c r="M57" s="68" t="str">
        <f>IF(OR(D57="Não Conta",L57="",E57="Refinamento"),"",M3)</f>
        <v/>
      </c>
      <c r="N57" s="89" t="str">
        <f t="shared" si="3"/>
        <v/>
      </c>
      <c r="O57" s="85"/>
    </row>
    <row r="58" spans="1:15" x14ac:dyDescent="0.35">
      <c r="A58" s="85"/>
      <c r="B58" s="85"/>
      <c r="C58" s="85"/>
      <c r="D58" s="85"/>
      <c r="E58" s="85"/>
      <c r="F58" s="85"/>
      <c r="G58" s="85"/>
      <c r="H58" s="85"/>
      <c r="I58" t="str">
        <f t="shared" si="0"/>
        <v/>
      </c>
      <c r="J58" s="86" t="str">
        <f t="shared" si="1"/>
        <v/>
      </c>
      <c r="K58" s="86" t="str">
        <f t="shared" si="2"/>
        <v/>
      </c>
      <c r="L58" s="87"/>
      <c r="M58" s="68" t="str">
        <f>IF(OR(D58="Não Conta",L58="",E58="Refinamento"),"",M3)</f>
        <v/>
      </c>
      <c r="N58" s="89" t="str">
        <f t="shared" si="3"/>
        <v/>
      </c>
      <c r="O58" s="85"/>
    </row>
    <row r="59" spans="1:15" x14ac:dyDescent="0.35">
      <c r="A59" s="85"/>
      <c r="B59" s="85"/>
      <c r="C59" s="85"/>
      <c r="D59" s="85"/>
      <c r="E59" s="85"/>
      <c r="F59" s="85"/>
      <c r="G59" s="85"/>
      <c r="H59" s="85"/>
      <c r="I59" t="str">
        <f t="shared" si="0"/>
        <v/>
      </c>
      <c r="J59" s="86" t="str">
        <f t="shared" si="1"/>
        <v/>
      </c>
      <c r="K59" s="86" t="str">
        <f t="shared" si="2"/>
        <v/>
      </c>
      <c r="L59" s="87"/>
      <c r="M59" s="68" t="str">
        <f>IF(OR(D59="Não Conta",L59="",E59="Refinamento"),"",M3)</f>
        <v/>
      </c>
      <c r="N59" s="89" t="str">
        <f t="shared" si="3"/>
        <v/>
      </c>
      <c r="O59" s="85"/>
    </row>
    <row r="60" spans="1:15" x14ac:dyDescent="0.35">
      <c r="A60" s="85"/>
      <c r="B60" s="85"/>
      <c r="C60" s="85"/>
      <c r="D60" s="85"/>
      <c r="E60" s="85"/>
      <c r="F60" s="85"/>
      <c r="G60" s="85"/>
      <c r="H60" s="85"/>
      <c r="I60" t="str">
        <f t="shared" si="0"/>
        <v/>
      </c>
      <c r="J60" s="86" t="str">
        <f t="shared" si="1"/>
        <v/>
      </c>
      <c r="K60" s="86" t="str">
        <f t="shared" si="2"/>
        <v/>
      </c>
      <c r="L60" s="87"/>
      <c r="M60" s="68" t="str">
        <f>IF(OR(D60="Não Conta",L60="",E60="Refinamento"),"",M3)</f>
        <v/>
      </c>
      <c r="N60" s="89" t="str">
        <f t="shared" si="3"/>
        <v/>
      </c>
      <c r="O60" s="85"/>
    </row>
    <row r="61" spans="1:15" x14ac:dyDescent="0.35">
      <c r="A61" s="85"/>
      <c r="B61" s="85"/>
      <c r="C61" s="85"/>
      <c r="D61" s="85"/>
      <c r="E61" s="85"/>
      <c r="F61" s="85"/>
      <c r="G61" s="85"/>
      <c r="H61" s="85"/>
      <c r="I61" t="str">
        <f t="shared" si="0"/>
        <v/>
      </c>
      <c r="J61" s="86" t="str">
        <f t="shared" si="1"/>
        <v/>
      </c>
      <c r="K61" s="86" t="str">
        <f t="shared" si="2"/>
        <v/>
      </c>
      <c r="L61" s="87"/>
      <c r="M61" s="68" t="str">
        <f>IF(OR(D61="Não Conta",L61="",E61="Refinamento"),"",M3)</f>
        <v/>
      </c>
      <c r="N61" s="89" t="str">
        <f t="shared" si="3"/>
        <v/>
      </c>
      <c r="O61" s="85"/>
    </row>
    <row r="62" spans="1:15" x14ac:dyDescent="0.35">
      <c r="A62" s="85"/>
      <c r="B62" s="85"/>
      <c r="C62" s="85"/>
      <c r="D62" s="85"/>
      <c r="E62" s="85"/>
      <c r="F62" s="85"/>
      <c r="G62" s="85"/>
      <c r="H62" s="85"/>
      <c r="I62" t="str">
        <f t="shared" si="0"/>
        <v/>
      </c>
      <c r="J62" s="86" t="str">
        <f t="shared" si="1"/>
        <v/>
      </c>
      <c r="K62" s="86" t="str">
        <f t="shared" si="2"/>
        <v/>
      </c>
      <c r="L62" s="87"/>
      <c r="M62" s="68" t="str">
        <f>IF(OR(D62="Não Conta",L62="",E62="Refinamento"),"",M3)</f>
        <v/>
      </c>
      <c r="N62" s="89" t="str">
        <f t="shared" si="3"/>
        <v/>
      </c>
      <c r="O62" s="85"/>
    </row>
    <row r="63" spans="1:15" x14ac:dyDescent="0.35">
      <c r="A63" s="85"/>
      <c r="B63" s="85"/>
      <c r="C63" s="85"/>
      <c r="D63" s="85"/>
      <c r="E63" s="85"/>
      <c r="F63" s="85"/>
      <c r="G63" s="85"/>
      <c r="H63" s="85"/>
      <c r="I63" t="str">
        <f t="shared" si="0"/>
        <v/>
      </c>
      <c r="J63" s="86" t="str">
        <f t="shared" si="1"/>
        <v/>
      </c>
      <c r="K63" s="86" t="str">
        <f t="shared" si="2"/>
        <v/>
      </c>
      <c r="L63" s="87"/>
      <c r="M63" s="68" t="str">
        <f>IF(OR(D63="Não Conta",L63="",E63="Refinamento"),"",M3)</f>
        <v/>
      </c>
      <c r="N63" s="89" t="str">
        <f t="shared" si="3"/>
        <v/>
      </c>
      <c r="O63" s="85"/>
    </row>
    <row r="64" spans="1:15" x14ac:dyDescent="0.35">
      <c r="A64" s="85"/>
      <c r="B64" s="85"/>
      <c r="C64" s="85"/>
      <c r="D64" s="85"/>
      <c r="E64" s="85"/>
      <c r="F64" s="85"/>
      <c r="G64" s="85"/>
      <c r="H64" s="85"/>
      <c r="I64" t="str">
        <f t="shared" si="0"/>
        <v/>
      </c>
      <c r="J64" s="86" t="str">
        <f t="shared" si="1"/>
        <v/>
      </c>
      <c r="K64" s="86" t="str">
        <f t="shared" si="2"/>
        <v/>
      </c>
      <c r="L64" s="87"/>
      <c r="M64" s="68" t="str">
        <f>IF(OR(D64="Não Conta",L64="",E64="Refinamento"),"",M3)</f>
        <v/>
      </c>
      <c r="N64" s="89" t="str">
        <f t="shared" si="3"/>
        <v/>
      </c>
      <c r="O64" s="85"/>
    </row>
    <row r="65" spans="1:15" x14ac:dyDescent="0.35">
      <c r="A65" s="85"/>
      <c r="B65" s="85"/>
      <c r="C65" s="85"/>
      <c r="D65" s="85"/>
      <c r="E65" s="85"/>
      <c r="F65" s="85"/>
      <c r="G65" s="85"/>
      <c r="H65" s="85"/>
      <c r="I65" t="str">
        <f t="shared" si="0"/>
        <v/>
      </c>
      <c r="J65" s="86" t="str">
        <f t="shared" si="1"/>
        <v/>
      </c>
      <c r="K65" s="86" t="str">
        <f t="shared" si="2"/>
        <v/>
      </c>
      <c r="L65" s="87"/>
      <c r="M65" s="68" t="str">
        <f>IF(OR(D65="Não Conta",L65="",E65="Refinamento"),"",M3)</f>
        <v/>
      </c>
      <c r="N65" s="89" t="str">
        <f t="shared" si="3"/>
        <v/>
      </c>
      <c r="O65" s="85"/>
    </row>
    <row r="66" spans="1:15" x14ac:dyDescent="0.35">
      <c r="A66" s="85"/>
      <c r="B66" s="85"/>
      <c r="C66" s="85"/>
      <c r="D66" s="85"/>
      <c r="E66" s="85"/>
      <c r="F66" s="85"/>
      <c r="G66" s="85"/>
      <c r="H66" s="85"/>
      <c r="I66" t="str">
        <f t="shared" si="0"/>
        <v/>
      </c>
      <c r="J66" s="86" t="str">
        <f t="shared" si="1"/>
        <v/>
      </c>
      <c r="K66" s="86" t="str">
        <f t="shared" si="2"/>
        <v/>
      </c>
      <c r="L66" s="87"/>
      <c r="M66" s="68" t="str">
        <f>IF(OR(D66="Não Conta",L66="",E66="Refinamento"),"",M3)</f>
        <v/>
      </c>
      <c r="N66" s="89" t="str">
        <f t="shared" si="3"/>
        <v/>
      </c>
      <c r="O66" s="85"/>
    </row>
    <row r="67" spans="1:15" x14ac:dyDescent="0.35">
      <c r="A67" s="85"/>
      <c r="B67" s="85"/>
      <c r="C67" s="85"/>
      <c r="D67" s="85"/>
      <c r="E67" s="85"/>
      <c r="F67" s="85"/>
      <c r="G67" s="85"/>
      <c r="H67" s="85"/>
      <c r="I67" t="str">
        <f t="shared" si="0"/>
        <v/>
      </c>
      <c r="J67" s="86" t="str">
        <f t="shared" si="1"/>
        <v/>
      </c>
      <c r="K67" s="86" t="str">
        <f t="shared" si="2"/>
        <v/>
      </c>
      <c r="L67" s="87"/>
      <c r="M67" s="68" t="str">
        <f>IF(OR(D67="Não Conta",L67="",E67="Refinamento"),"",M3)</f>
        <v/>
      </c>
      <c r="N67" s="89" t="str">
        <f t="shared" si="3"/>
        <v/>
      </c>
      <c r="O67" s="85"/>
    </row>
    <row r="68" spans="1:15" x14ac:dyDescent="0.35">
      <c r="A68" s="85"/>
      <c r="B68" s="85"/>
      <c r="C68" s="85"/>
      <c r="D68" s="85"/>
      <c r="E68" s="85"/>
      <c r="F68" s="85"/>
      <c r="G68" s="85"/>
      <c r="H68" s="85"/>
      <c r="I68" t="str">
        <f t="shared" si="0"/>
        <v/>
      </c>
      <c r="J68" s="86" t="str">
        <f t="shared" si="1"/>
        <v/>
      </c>
      <c r="K68" s="86" t="str">
        <f t="shared" si="2"/>
        <v/>
      </c>
      <c r="L68" s="87"/>
      <c r="M68" s="68" t="str">
        <f>IF(OR(D68="Não Conta",L68="",E68="Refinamento"),"",M3)</f>
        <v/>
      </c>
      <c r="N68" s="89" t="str">
        <f t="shared" si="3"/>
        <v/>
      </c>
      <c r="O68" s="85"/>
    </row>
    <row r="69" spans="1:15" x14ac:dyDescent="0.35">
      <c r="A69" s="85"/>
      <c r="B69" s="85"/>
      <c r="C69" s="85"/>
      <c r="D69" s="85"/>
      <c r="E69" s="85"/>
      <c r="F69" s="85"/>
      <c r="G69" s="85"/>
      <c r="H69" s="85"/>
      <c r="I69" t="str">
        <f t="shared" si="0"/>
        <v/>
      </c>
      <c r="J69" s="86" t="str">
        <f t="shared" si="1"/>
        <v/>
      </c>
      <c r="K69" s="86" t="str">
        <f t="shared" si="2"/>
        <v/>
      </c>
      <c r="L69" s="87"/>
      <c r="M69" s="68" t="str">
        <f>IF(OR(D69="Não Conta",L69="",E69="Refinamento"),"",M3)</f>
        <v/>
      </c>
      <c r="N69" s="89" t="str">
        <f t="shared" si="3"/>
        <v/>
      </c>
      <c r="O69" s="85"/>
    </row>
    <row r="70" spans="1:15" x14ac:dyDescent="0.35">
      <c r="A70" s="85"/>
      <c r="B70" s="85"/>
      <c r="C70" s="85"/>
      <c r="D70" s="85"/>
      <c r="E70" s="85"/>
      <c r="F70" s="85"/>
      <c r="G70" s="85"/>
      <c r="H70" s="85"/>
      <c r="I70" t="str">
        <f t="shared" si="0"/>
        <v/>
      </c>
      <c r="J70" s="86" t="str">
        <f t="shared" si="1"/>
        <v/>
      </c>
      <c r="K70" s="86" t="str">
        <f t="shared" si="2"/>
        <v/>
      </c>
      <c r="L70" s="87"/>
      <c r="M70" s="68" t="str">
        <f>IF(OR(D70="Não Conta",L70="",E70="Refinamento"),"",M3)</f>
        <v/>
      </c>
      <c r="N70" s="89" t="str">
        <f t="shared" si="3"/>
        <v/>
      </c>
      <c r="O70" s="85"/>
    </row>
    <row r="71" spans="1:15" x14ac:dyDescent="0.35">
      <c r="A71" s="85"/>
      <c r="B71" s="85"/>
      <c r="C71" s="85"/>
      <c r="D71" s="85"/>
      <c r="E71" s="85"/>
      <c r="F71" s="85"/>
      <c r="G71" s="85"/>
      <c r="H71" s="85"/>
      <c r="I71" t="str">
        <f t="shared" ref="I71:I134" si="4">IF(OR(ISBLANK(G71),ISBLANK(H71)),IF(OR(F71="ALI",F71="AIE"),"B",IF(ISBLANK(F71),"","M")),IF(F71="EE",IF(H71&gt;=3,IF(G71&gt;=5,"A","M"),IF(H71=2,IF(G71&gt;=16,"A",IF(G71&lt;=4,"B","M")),IF(G71&lt;=15,"B","M"))),IF(OR(F71="SE",F71="CE"),IF(H71&gt;=4,IF(G71&gt;=6,"A","M"),IF(H71&gt;=2,IF(G71&gt;=20,"A",IF(G71&lt;=5,"B","M")),IF(G71&lt;=19,"B","M"))),IF(OR(F71="ALI",F71="AIE"),IF(H71&gt;=6,IF(G71&gt;=20,"A","M"),IF(H71&gt;=2,IF(G71&gt;=51,"A",IF(G71&lt;=19,"B","M")),IF(G71&lt;=50,"B","M")))))))</f>
        <v/>
      </c>
      <c r="J71" s="86" t="str">
        <f t="shared" ref="J71:J134" si="5">IF($I71="B","Baixa",IF($I71="M","Média",IF($I71="","","Alta")))</f>
        <v/>
      </c>
      <c r="K71" s="86" t="str">
        <f t="shared" ref="K71:K134" si="6">IF(ISBLANK(F71),"",IF(F71="ALI",IF(I71="B",7,IF(I71="M",10,15)),IF(F71="AIE",IF(I71="B",5,IF(I71="M",7,10)),IF(F71="SE",IF(I71="B",4,IF(I71="M",5,7)),IF(OR(F71="EE",F71="CE"),IF(I71="B",3,IF(I71="M",4,6)))))))</f>
        <v/>
      </c>
      <c r="L71" s="87"/>
      <c r="M71" s="68" t="str">
        <f>IF(OR(D71="Não Conta",L71="",E71="Refinamento"),"",M3)</f>
        <v/>
      </c>
      <c r="N71" s="89" t="str">
        <f t="shared" ref="N71:N134" si="7">IF(OR(D71="Não Conta",E71="",E71="Refinamento",M71=""),"",K71*L71*M71)</f>
        <v/>
      </c>
      <c r="O71" s="85"/>
    </row>
    <row r="72" spans="1:15" x14ac:dyDescent="0.35">
      <c r="A72" s="85"/>
      <c r="B72" s="85"/>
      <c r="C72" s="85"/>
      <c r="D72" s="85"/>
      <c r="E72" s="85"/>
      <c r="F72" s="85"/>
      <c r="G72" s="85"/>
      <c r="H72" s="85"/>
      <c r="I72" t="str">
        <f t="shared" si="4"/>
        <v/>
      </c>
      <c r="J72" s="86" t="str">
        <f t="shared" si="5"/>
        <v/>
      </c>
      <c r="K72" s="86" t="str">
        <f t="shared" si="6"/>
        <v/>
      </c>
      <c r="L72" s="87"/>
      <c r="M72" s="68" t="str">
        <f>IF(OR(D72="Não Conta",L72="",E72="Refinamento"),"",M3)</f>
        <v/>
      </c>
      <c r="N72" s="89" t="str">
        <f t="shared" si="7"/>
        <v/>
      </c>
      <c r="O72" s="85"/>
    </row>
    <row r="73" spans="1:15" x14ac:dyDescent="0.35">
      <c r="A73" s="85"/>
      <c r="B73" s="85"/>
      <c r="C73" s="85"/>
      <c r="D73" s="85"/>
      <c r="E73" s="85"/>
      <c r="F73" s="85"/>
      <c r="G73" s="85"/>
      <c r="H73" s="85"/>
      <c r="I73" t="str">
        <f t="shared" si="4"/>
        <v/>
      </c>
      <c r="J73" s="86" t="str">
        <f t="shared" si="5"/>
        <v/>
      </c>
      <c r="K73" s="86" t="str">
        <f t="shared" si="6"/>
        <v/>
      </c>
      <c r="L73" s="87"/>
      <c r="M73" s="68" t="str">
        <f>IF(OR(D73="Não Conta",L73="",E73="Refinamento"),"",M3)</f>
        <v/>
      </c>
      <c r="N73" s="89" t="str">
        <f t="shared" si="7"/>
        <v/>
      </c>
      <c r="O73" s="85"/>
    </row>
    <row r="74" spans="1:15" x14ac:dyDescent="0.35">
      <c r="A74" s="85"/>
      <c r="B74" s="85"/>
      <c r="C74" s="85"/>
      <c r="D74" s="85"/>
      <c r="E74" s="85"/>
      <c r="F74" s="85"/>
      <c r="G74" s="85"/>
      <c r="H74" s="85"/>
      <c r="I74" t="str">
        <f t="shared" si="4"/>
        <v/>
      </c>
      <c r="J74" s="86" t="str">
        <f t="shared" si="5"/>
        <v/>
      </c>
      <c r="K74" s="86" t="str">
        <f t="shared" si="6"/>
        <v/>
      </c>
      <c r="L74" s="87"/>
      <c r="M74" s="68" t="str">
        <f>IF(OR(D74="Não Conta",L74="",E74="Refinamento"),"",M3)</f>
        <v/>
      </c>
      <c r="N74" s="89" t="str">
        <f t="shared" si="7"/>
        <v/>
      </c>
      <c r="O74" s="85"/>
    </row>
    <row r="75" spans="1:15" x14ac:dyDescent="0.35">
      <c r="A75" s="85"/>
      <c r="B75" s="85"/>
      <c r="C75" s="85"/>
      <c r="D75" s="85"/>
      <c r="E75" s="85"/>
      <c r="F75" s="85"/>
      <c r="G75" s="85"/>
      <c r="H75" s="85"/>
      <c r="I75" t="str">
        <f t="shared" si="4"/>
        <v/>
      </c>
      <c r="J75" s="86" t="str">
        <f t="shared" si="5"/>
        <v/>
      </c>
      <c r="K75" s="86" t="str">
        <f t="shared" si="6"/>
        <v/>
      </c>
      <c r="L75" s="87"/>
      <c r="M75" s="68" t="str">
        <f>IF(OR(D75="Não Conta",L75="",E75="Refinamento"),"",M3)</f>
        <v/>
      </c>
      <c r="N75" s="89" t="str">
        <f t="shared" si="7"/>
        <v/>
      </c>
      <c r="O75" s="85"/>
    </row>
    <row r="76" spans="1:15" x14ac:dyDescent="0.35">
      <c r="A76" s="85"/>
      <c r="B76" s="85"/>
      <c r="C76" s="85"/>
      <c r="D76" s="85"/>
      <c r="E76" s="85"/>
      <c r="F76" s="85"/>
      <c r="G76" s="85"/>
      <c r="H76" s="85"/>
      <c r="I76" t="str">
        <f t="shared" si="4"/>
        <v/>
      </c>
      <c r="J76" s="86" t="str">
        <f t="shared" si="5"/>
        <v/>
      </c>
      <c r="K76" s="86" t="str">
        <f t="shared" si="6"/>
        <v/>
      </c>
      <c r="L76" s="87"/>
      <c r="M76" s="68" t="str">
        <f>IF(OR(D76="Não Conta",L76="",E76="Refinamento"),"",M3)</f>
        <v/>
      </c>
      <c r="N76" s="89" t="str">
        <f t="shared" si="7"/>
        <v/>
      </c>
      <c r="O76" s="85"/>
    </row>
    <row r="77" spans="1:15" x14ac:dyDescent="0.35">
      <c r="A77" s="85"/>
      <c r="B77" s="85"/>
      <c r="C77" s="85"/>
      <c r="D77" s="85"/>
      <c r="E77" s="85"/>
      <c r="F77" s="85"/>
      <c r="G77" s="85"/>
      <c r="H77" s="85"/>
      <c r="I77" t="str">
        <f t="shared" si="4"/>
        <v/>
      </c>
      <c r="J77" s="86" t="str">
        <f t="shared" si="5"/>
        <v/>
      </c>
      <c r="K77" s="86" t="str">
        <f t="shared" si="6"/>
        <v/>
      </c>
      <c r="L77" s="87"/>
      <c r="M77" s="68" t="str">
        <f>IF(OR(D77="Não Conta",L77="",E77="Refinamento"),"",M3)</f>
        <v/>
      </c>
      <c r="N77" s="89" t="str">
        <f t="shared" si="7"/>
        <v/>
      </c>
      <c r="O77" s="85"/>
    </row>
    <row r="78" spans="1:15" x14ac:dyDescent="0.35">
      <c r="A78" s="85"/>
      <c r="B78" s="85"/>
      <c r="C78" s="85"/>
      <c r="D78" s="85"/>
      <c r="E78" s="85"/>
      <c r="F78" s="85"/>
      <c r="G78" s="85"/>
      <c r="H78" s="85"/>
      <c r="I78" t="str">
        <f t="shared" si="4"/>
        <v/>
      </c>
      <c r="J78" s="86" t="str">
        <f t="shared" si="5"/>
        <v/>
      </c>
      <c r="K78" s="86" t="str">
        <f t="shared" si="6"/>
        <v/>
      </c>
      <c r="L78" s="87"/>
      <c r="M78" s="68" t="str">
        <f>IF(OR(D78="Não Conta",L78="",E78="Refinamento"),"",M3)</f>
        <v/>
      </c>
      <c r="N78" s="89" t="str">
        <f t="shared" si="7"/>
        <v/>
      </c>
      <c r="O78" s="85"/>
    </row>
    <row r="79" spans="1:15" x14ac:dyDescent="0.35">
      <c r="A79" s="85"/>
      <c r="B79" s="85"/>
      <c r="C79" s="85"/>
      <c r="D79" s="85"/>
      <c r="E79" s="85"/>
      <c r="F79" s="85"/>
      <c r="G79" s="85"/>
      <c r="H79" s="85"/>
      <c r="I79" t="str">
        <f t="shared" si="4"/>
        <v/>
      </c>
      <c r="J79" s="86" t="str">
        <f t="shared" si="5"/>
        <v/>
      </c>
      <c r="K79" s="86" t="str">
        <f t="shared" si="6"/>
        <v/>
      </c>
      <c r="L79" s="87"/>
      <c r="M79" s="68" t="str">
        <f>IF(OR(D79="Não Conta",L79="",E79="Refinamento"),"",M3)</f>
        <v/>
      </c>
      <c r="N79" s="89" t="str">
        <f t="shared" si="7"/>
        <v/>
      </c>
      <c r="O79" s="85"/>
    </row>
    <row r="80" spans="1:15" x14ac:dyDescent="0.35">
      <c r="A80" s="85"/>
      <c r="B80" s="85"/>
      <c r="C80" s="85"/>
      <c r="D80" s="85"/>
      <c r="E80" s="85"/>
      <c r="F80" s="85"/>
      <c r="G80" s="85"/>
      <c r="H80" s="85"/>
      <c r="I80" t="str">
        <f t="shared" si="4"/>
        <v/>
      </c>
      <c r="J80" s="86" t="str">
        <f t="shared" si="5"/>
        <v/>
      </c>
      <c r="K80" s="86" t="str">
        <f t="shared" si="6"/>
        <v/>
      </c>
      <c r="L80" s="87"/>
      <c r="M80" s="68" t="str">
        <f>IF(OR(D80="Não Conta",L80="",E80="Refinamento"),"",M3)</f>
        <v/>
      </c>
      <c r="N80" s="89" t="str">
        <f t="shared" si="7"/>
        <v/>
      </c>
      <c r="O80" s="85"/>
    </row>
    <row r="81" spans="1:15" x14ac:dyDescent="0.35">
      <c r="A81" s="85"/>
      <c r="B81" s="85"/>
      <c r="C81" s="85"/>
      <c r="D81" s="85"/>
      <c r="E81" s="85"/>
      <c r="F81" s="85"/>
      <c r="G81" s="85"/>
      <c r="H81" s="85"/>
      <c r="I81" t="str">
        <f t="shared" si="4"/>
        <v/>
      </c>
      <c r="J81" s="86" t="str">
        <f t="shared" si="5"/>
        <v/>
      </c>
      <c r="K81" s="86" t="str">
        <f t="shared" si="6"/>
        <v/>
      </c>
      <c r="L81" s="87"/>
      <c r="M81" s="68" t="str">
        <f>IF(OR(D81="Não Conta",L81="",E81="Refinamento"),"",M3)</f>
        <v/>
      </c>
      <c r="N81" s="89" t="str">
        <f t="shared" si="7"/>
        <v/>
      </c>
      <c r="O81" s="85"/>
    </row>
    <row r="82" spans="1:15" x14ac:dyDescent="0.35">
      <c r="A82" s="85"/>
      <c r="B82" s="85"/>
      <c r="C82" s="85"/>
      <c r="D82" s="85"/>
      <c r="E82" s="85"/>
      <c r="F82" s="85"/>
      <c r="G82" s="85"/>
      <c r="H82" s="85"/>
      <c r="I82" t="str">
        <f t="shared" si="4"/>
        <v/>
      </c>
      <c r="J82" s="86" t="str">
        <f t="shared" si="5"/>
        <v/>
      </c>
      <c r="K82" s="86" t="str">
        <f t="shared" si="6"/>
        <v/>
      </c>
      <c r="L82" s="87"/>
      <c r="M82" s="68" t="str">
        <f>IF(OR(D82="Não Conta",L82="",E82="Refinamento"),"",M3)</f>
        <v/>
      </c>
      <c r="N82" s="89" t="str">
        <f t="shared" si="7"/>
        <v/>
      </c>
      <c r="O82" s="85"/>
    </row>
    <row r="83" spans="1:15" x14ac:dyDescent="0.35">
      <c r="A83" s="85"/>
      <c r="B83" s="85"/>
      <c r="C83" s="85"/>
      <c r="D83" s="85"/>
      <c r="E83" s="85"/>
      <c r="F83" s="85"/>
      <c r="G83" s="85"/>
      <c r="H83" s="85"/>
      <c r="I83" t="str">
        <f t="shared" si="4"/>
        <v/>
      </c>
      <c r="J83" s="86" t="str">
        <f t="shared" si="5"/>
        <v/>
      </c>
      <c r="K83" s="86" t="str">
        <f t="shared" si="6"/>
        <v/>
      </c>
      <c r="L83" s="87"/>
      <c r="M83" s="68" t="str">
        <f>IF(OR(D83="Não Conta",L83="",E83="Refinamento"),"",M3)</f>
        <v/>
      </c>
      <c r="N83" s="89" t="str">
        <f t="shared" si="7"/>
        <v/>
      </c>
      <c r="O83" s="85"/>
    </row>
    <row r="84" spans="1:15" x14ac:dyDescent="0.35">
      <c r="A84" s="85"/>
      <c r="B84" s="85"/>
      <c r="C84" s="85"/>
      <c r="D84" s="85"/>
      <c r="E84" s="85"/>
      <c r="F84" s="85"/>
      <c r="G84" s="85"/>
      <c r="H84" s="85"/>
      <c r="I84" t="str">
        <f t="shared" si="4"/>
        <v/>
      </c>
      <c r="J84" s="86" t="str">
        <f t="shared" si="5"/>
        <v/>
      </c>
      <c r="K84" s="86" t="str">
        <f t="shared" si="6"/>
        <v/>
      </c>
      <c r="L84" s="87"/>
      <c r="M84" s="68" t="str">
        <f>IF(OR(D84="Não Conta",L84="",E84="Refinamento"),"",M3)</f>
        <v/>
      </c>
      <c r="N84" s="89" t="str">
        <f t="shared" si="7"/>
        <v/>
      </c>
      <c r="O84" s="85"/>
    </row>
    <row r="85" spans="1:15" x14ac:dyDescent="0.35">
      <c r="A85" s="85"/>
      <c r="B85" s="85"/>
      <c r="C85" s="85"/>
      <c r="D85" s="85"/>
      <c r="E85" s="85"/>
      <c r="F85" s="85"/>
      <c r="G85" s="85"/>
      <c r="H85" s="85"/>
      <c r="I85" t="str">
        <f t="shared" si="4"/>
        <v/>
      </c>
      <c r="J85" s="86" t="str">
        <f t="shared" si="5"/>
        <v/>
      </c>
      <c r="K85" s="86" t="str">
        <f t="shared" si="6"/>
        <v/>
      </c>
      <c r="L85" s="87"/>
      <c r="M85" s="68" t="str">
        <f>IF(OR(D85="Não Conta",L85="",E85="Refinamento"),"",M3)</f>
        <v/>
      </c>
      <c r="N85" s="89" t="str">
        <f t="shared" si="7"/>
        <v/>
      </c>
      <c r="O85" s="85"/>
    </row>
    <row r="86" spans="1:15" x14ac:dyDescent="0.35">
      <c r="A86" s="85"/>
      <c r="B86" s="85"/>
      <c r="C86" s="85"/>
      <c r="D86" s="85"/>
      <c r="E86" s="85"/>
      <c r="F86" s="85"/>
      <c r="G86" s="85"/>
      <c r="H86" s="85"/>
      <c r="I86" t="str">
        <f t="shared" si="4"/>
        <v/>
      </c>
      <c r="J86" s="86" t="str">
        <f t="shared" si="5"/>
        <v/>
      </c>
      <c r="K86" s="86" t="str">
        <f t="shared" si="6"/>
        <v/>
      </c>
      <c r="L86" s="87"/>
      <c r="M86" s="68" t="str">
        <f>IF(OR(D86="Não Conta",L86="",E86="Refinamento"),"",M3)</f>
        <v/>
      </c>
      <c r="N86" s="89" t="str">
        <f t="shared" si="7"/>
        <v/>
      </c>
      <c r="O86" s="85"/>
    </row>
    <row r="87" spans="1:15" x14ac:dyDescent="0.35">
      <c r="A87" s="85"/>
      <c r="B87" s="85"/>
      <c r="C87" s="85"/>
      <c r="D87" s="85"/>
      <c r="E87" s="85"/>
      <c r="F87" s="85"/>
      <c r="G87" s="85"/>
      <c r="H87" s="85"/>
      <c r="I87" t="str">
        <f t="shared" si="4"/>
        <v/>
      </c>
      <c r="J87" s="86" t="str">
        <f t="shared" si="5"/>
        <v/>
      </c>
      <c r="K87" s="86" t="str">
        <f t="shared" si="6"/>
        <v/>
      </c>
      <c r="L87" s="87"/>
      <c r="M87" s="68" t="str">
        <f>IF(OR(D87="Não Conta",L87="",E87="Refinamento"),"",M3)</f>
        <v/>
      </c>
      <c r="N87" s="89" t="str">
        <f t="shared" si="7"/>
        <v/>
      </c>
      <c r="O87" s="85"/>
    </row>
    <row r="88" spans="1:15" x14ac:dyDescent="0.35">
      <c r="A88" s="85"/>
      <c r="B88" s="85"/>
      <c r="C88" s="85"/>
      <c r="D88" s="85"/>
      <c r="E88" s="85"/>
      <c r="F88" s="85"/>
      <c r="G88" s="85"/>
      <c r="H88" s="85"/>
      <c r="I88" t="str">
        <f t="shared" si="4"/>
        <v/>
      </c>
      <c r="J88" s="86" t="str">
        <f t="shared" si="5"/>
        <v/>
      </c>
      <c r="K88" s="86" t="str">
        <f t="shared" si="6"/>
        <v/>
      </c>
      <c r="L88" s="87"/>
      <c r="M88" s="68" t="str">
        <f>IF(OR(D88="Não Conta",L88="",E88="Refinamento"),"",M3)</f>
        <v/>
      </c>
      <c r="N88" s="89" t="str">
        <f t="shared" si="7"/>
        <v/>
      </c>
      <c r="O88" s="85"/>
    </row>
    <row r="89" spans="1:15" x14ac:dyDescent="0.35">
      <c r="A89" s="85"/>
      <c r="B89" s="85"/>
      <c r="C89" s="85"/>
      <c r="D89" s="85"/>
      <c r="E89" s="85"/>
      <c r="F89" s="85"/>
      <c r="G89" s="85"/>
      <c r="H89" s="85"/>
      <c r="I89" t="str">
        <f t="shared" si="4"/>
        <v/>
      </c>
      <c r="J89" s="86" t="str">
        <f t="shared" si="5"/>
        <v/>
      </c>
      <c r="K89" s="86" t="str">
        <f t="shared" si="6"/>
        <v/>
      </c>
      <c r="L89" s="87"/>
      <c r="M89" s="68" t="str">
        <f>IF(OR(D89="Não Conta",L89="",E89="Refinamento"),"",M3)</f>
        <v/>
      </c>
      <c r="N89" s="89" t="str">
        <f t="shared" si="7"/>
        <v/>
      </c>
      <c r="O89" s="85"/>
    </row>
    <row r="90" spans="1:15" x14ac:dyDescent="0.35">
      <c r="A90" s="85"/>
      <c r="B90" s="85"/>
      <c r="C90" s="85"/>
      <c r="D90" s="85"/>
      <c r="E90" s="85"/>
      <c r="F90" s="85"/>
      <c r="G90" s="85"/>
      <c r="H90" s="85"/>
      <c r="I90" t="str">
        <f t="shared" si="4"/>
        <v/>
      </c>
      <c r="J90" s="86" t="str">
        <f t="shared" si="5"/>
        <v/>
      </c>
      <c r="K90" s="86" t="str">
        <f t="shared" si="6"/>
        <v/>
      </c>
      <c r="L90" s="87"/>
      <c r="M90" s="68" t="str">
        <f>IF(OR(D90="Não Conta",L90="",E90="Refinamento"),"",M3)</f>
        <v/>
      </c>
      <c r="N90" s="89" t="str">
        <f t="shared" si="7"/>
        <v/>
      </c>
      <c r="O90" s="85"/>
    </row>
    <row r="91" spans="1:15" x14ac:dyDescent="0.35">
      <c r="A91" s="85"/>
      <c r="B91" s="85"/>
      <c r="C91" s="85"/>
      <c r="D91" s="85"/>
      <c r="E91" s="85"/>
      <c r="F91" s="85"/>
      <c r="G91" s="85"/>
      <c r="H91" s="85"/>
      <c r="I91" t="str">
        <f t="shared" si="4"/>
        <v/>
      </c>
      <c r="J91" s="86" t="str">
        <f t="shared" si="5"/>
        <v/>
      </c>
      <c r="K91" s="86" t="str">
        <f t="shared" si="6"/>
        <v/>
      </c>
      <c r="L91" s="87"/>
      <c r="M91" s="68" t="str">
        <f>IF(OR(D91="Não Conta",L91="",E91="Refinamento"),"",M3)</f>
        <v/>
      </c>
      <c r="N91" s="89" t="str">
        <f t="shared" si="7"/>
        <v/>
      </c>
      <c r="O91" s="85"/>
    </row>
    <row r="92" spans="1:15" x14ac:dyDescent="0.35">
      <c r="A92" s="85"/>
      <c r="B92" s="85"/>
      <c r="C92" s="85"/>
      <c r="D92" s="85"/>
      <c r="E92" s="85"/>
      <c r="F92" s="85"/>
      <c r="G92" s="85"/>
      <c r="H92" s="85"/>
      <c r="I92" t="str">
        <f t="shared" si="4"/>
        <v/>
      </c>
      <c r="J92" s="86" t="str">
        <f t="shared" si="5"/>
        <v/>
      </c>
      <c r="K92" s="86" t="str">
        <f t="shared" si="6"/>
        <v/>
      </c>
      <c r="L92" s="87"/>
      <c r="M92" s="68" t="str">
        <f>IF(OR(D92="Não Conta",L92="",E92="Refinamento"),"",M3)</f>
        <v/>
      </c>
      <c r="N92" s="89" t="str">
        <f t="shared" si="7"/>
        <v/>
      </c>
      <c r="O92" s="85"/>
    </row>
    <row r="93" spans="1:15" x14ac:dyDescent="0.35">
      <c r="A93" s="85"/>
      <c r="B93" s="85"/>
      <c r="C93" s="85"/>
      <c r="D93" s="85"/>
      <c r="E93" s="85"/>
      <c r="F93" s="85"/>
      <c r="G93" s="85"/>
      <c r="H93" s="85"/>
      <c r="I93" t="str">
        <f t="shared" si="4"/>
        <v/>
      </c>
      <c r="J93" s="86" t="str">
        <f t="shared" si="5"/>
        <v/>
      </c>
      <c r="K93" s="86" t="str">
        <f t="shared" si="6"/>
        <v/>
      </c>
      <c r="L93" s="87"/>
      <c r="M93" s="68" t="str">
        <f>IF(OR(D93="Não Conta",L93="",E93="Refinamento"),"",M3)</f>
        <v/>
      </c>
      <c r="N93" s="89" t="str">
        <f t="shared" si="7"/>
        <v/>
      </c>
      <c r="O93" s="85"/>
    </row>
    <row r="94" spans="1:15" x14ac:dyDescent="0.35">
      <c r="A94" s="85"/>
      <c r="B94" s="85"/>
      <c r="C94" s="85"/>
      <c r="D94" s="85"/>
      <c r="E94" s="85"/>
      <c r="F94" s="85"/>
      <c r="G94" s="85"/>
      <c r="H94" s="85"/>
      <c r="I94" t="str">
        <f t="shared" si="4"/>
        <v/>
      </c>
      <c r="J94" s="86" t="str">
        <f t="shared" si="5"/>
        <v/>
      </c>
      <c r="K94" s="86" t="str">
        <f t="shared" si="6"/>
        <v/>
      </c>
      <c r="L94" s="87"/>
      <c r="M94" s="68" t="str">
        <f>IF(OR(D94="Não Conta",L94="",E94="Refinamento"),"",M3)</f>
        <v/>
      </c>
      <c r="N94" s="89" t="str">
        <f t="shared" si="7"/>
        <v/>
      </c>
      <c r="O94" s="85"/>
    </row>
    <row r="95" spans="1:15" x14ac:dyDescent="0.35">
      <c r="A95" s="85"/>
      <c r="B95" s="85"/>
      <c r="C95" s="85"/>
      <c r="D95" s="85"/>
      <c r="E95" s="85"/>
      <c r="F95" s="85"/>
      <c r="G95" s="85"/>
      <c r="H95" s="85"/>
      <c r="I95" t="str">
        <f t="shared" si="4"/>
        <v/>
      </c>
      <c r="J95" s="86" t="str">
        <f t="shared" si="5"/>
        <v/>
      </c>
      <c r="K95" s="86" t="str">
        <f t="shared" si="6"/>
        <v/>
      </c>
      <c r="L95" s="87"/>
      <c r="M95" s="68" t="str">
        <f>IF(OR(D95="Não Conta",L95="",E95="Refinamento"),"",M3)</f>
        <v/>
      </c>
      <c r="N95" s="89" t="str">
        <f t="shared" si="7"/>
        <v/>
      </c>
      <c r="O95" s="85"/>
    </row>
    <row r="96" spans="1:15" x14ac:dyDescent="0.35">
      <c r="A96" s="85"/>
      <c r="B96" s="85"/>
      <c r="C96" s="85"/>
      <c r="D96" s="85"/>
      <c r="E96" s="85"/>
      <c r="F96" s="85"/>
      <c r="G96" s="85"/>
      <c r="H96" s="85"/>
      <c r="I96" t="str">
        <f t="shared" si="4"/>
        <v/>
      </c>
      <c r="J96" s="86" t="str">
        <f t="shared" si="5"/>
        <v/>
      </c>
      <c r="K96" s="86" t="str">
        <f t="shared" si="6"/>
        <v/>
      </c>
      <c r="L96" s="87"/>
      <c r="M96" s="68" t="str">
        <f>IF(OR(D96="Não Conta",L96="",E96="Refinamento"),"",M3)</f>
        <v/>
      </c>
      <c r="N96" s="89" t="str">
        <f t="shared" si="7"/>
        <v/>
      </c>
      <c r="O96" s="85"/>
    </row>
    <row r="97" spans="1:15" x14ac:dyDescent="0.35">
      <c r="A97" s="85"/>
      <c r="B97" s="85"/>
      <c r="C97" s="85"/>
      <c r="D97" s="85"/>
      <c r="E97" s="85"/>
      <c r="F97" s="85"/>
      <c r="G97" s="85"/>
      <c r="H97" s="85"/>
      <c r="I97" t="str">
        <f t="shared" si="4"/>
        <v/>
      </c>
      <c r="J97" s="86" t="str">
        <f t="shared" si="5"/>
        <v/>
      </c>
      <c r="K97" s="86" t="str">
        <f t="shared" si="6"/>
        <v/>
      </c>
      <c r="L97" s="87"/>
      <c r="M97" s="68" t="str">
        <f>IF(OR(D97="Não Conta",L97="",E97="Refinamento"),"",M3)</f>
        <v/>
      </c>
      <c r="N97" s="89" t="str">
        <f t="shared" si="7"/>
        <v/>
      </c>
      <c r="O97" s="85"/>
    </row>
    <row r="98" spans="1:15" x14ac:dyDescent="0.35">
      <c r="A98" s="85"/>
      <c r="B98" s="85"/>
      <c r="C98" s="85"/>
      <c r="D98" s="85"/>
      <c r="E98" s="85"/>
      <c r="F98" s="85"/>
      <c r="G98" s="85"/>
      <c r="H98" s="85"/>
      <c r="I98" t="str">
        <f t="shared" si="4"/>
        <v/>
      </c>
      <c r="J98" s="86" t="str">
        <f t="shared" si="5"/>
        <v/>
      </c>
      <c r="K98" s="86" t="str">
        <f t="shared" si="6"/>
        <v/>
      </c>
      <c r="L98" s="87"/>
      <c r="M98" s="68" t="str">
        <f>IF(OR(D98="Não Conta",L98="",E98="Refinamento"),"",M3)</f>
        <v/>
      </c>
      <c r="N98" s="89" t="str">
        <f t="shared" si="7"/>
        <v/>
      </c>
      <c r="O98" s="85"/>
    </row>
    <row r="99" spans="1:15" x14ac:dyDescent="0.35">
      <c r="A99" s="85"/>
      <c r="B99" s="85"/>
      <c r="C99" s="85"/>
      <c r="D99" s="85"/>
      <c r="E99" s="85"/>
      <c r="F99" s="85"/>
      <c r="G99" s="85"/>
      <c r="H99" s="85"/>
      <c r="I99" t="str">
        <f t="shared" si="4"/>
        <v/>
      </c>
      <c r="J99" s="86" t="str">
        <f t="shared" si="5"/>
        <v/>
      </c>
      <c r="K99" s="86" t="str">
        <f t="shared" si="6"/>
        <v/>
      </c>
      <c r="L99" s="87"/>
      <c r="M99" s="68" t="str">
        <f>IF(OR(D99="Não Conta",L99="",E99="Refinamento"),"",M3)</f>
        <v/>
      </c>
      <c r="N99" s="89" t="str">
        <f t="shared" si="7"/>
        <v/>
      </c>
      <c r="O99" s="85"/>
    </row>
    <row r="100" spans="1:15" x14ac:dyDescent="0.35">
      <c r="A100" s="85"/>
      <c r="B100" s="85"/>
      <c r="C100" s="85"/>
      <c r="D100" s="85"/>
      <c r="E100" s="85"/>
      <c r="F100" s="85"/>
      <c r="G100" s="85"/>
      <c r="H100" s="85"/>
      <c r="I100" t="str">
        <f t="shared" si="4"/>
        <v/>
      </c>
      <c r="J100" s="86" t="str">
        <f t="shared" si="5"/>
        <v/>
      </c>
      <c r="K100" s="86" t="str">
        <f t="shared" si="6"/>
        <v/>
      </c>
      <c r="L100" s="87"/>
      <c r="M100" s="68" t="str">
        <f>IF(OR(D100="Não Conta",L100="",E100="Refinamento"),"",M3)</f>
        <v/>
      </c>
      <c r="N100" s="89" t="str">
        <f t="shared" si="7"/>
        <v/>
      </c>
      <c r="O100" s="85"/>
    </row>
    <row r="101" spans="1:15" x14ac:dyDescent="0.35">
      <c r="A101" s="85"/>
      <c r="B101" s="85"/>
      <c r="C101" s="85"/>
      <c r="D101" s="85"/>
      <c r="E101" s="85"/>
      <c r="F101" s="85"/>
      <c r="G101" s="85"/>
      <c r="H101" s="85"/>
      <c r="I101" t="str">
        <f t="shared" si="4"/>
        <v/>
      </c>
      <c r="J101" s="86" t="str">
        <f t="shared" si="5"/>
        <v/>
      </c>
      <c r="K101" s="86" t="str">
        <f t="shared" si="6"/>
        <v/>
      </c>
      <c r="L101" s="87"/>
      <c r="M101" s="68" t="str">
        <f>IF(OR(D101="Não Conta",L101="",E101="Refinamento"),"",M3)</f>
        <v/>
      </c>
      <c r="N101" s="89" t="str">
        <f t="shared" si="7"/>
        <v/>
      </c>
      <c r="O101" s="85"/>
    </row>
    <row r="102" spans="1:15" x14ac:dyDescent="0.35">
      <c r="A102" s="85"/>
      <c r="B102" s="85"/>
      <c r="C102" s="85"/>
      <c r="D102" s="85"/>
      <c r="E102" s="85"/>
      <c r="F102" s="85"/>
      <c r="G102" s="85"/>
      <c r="H102" s="85"/>
      <c r="I102" t="str">
        <f t="shared" si="4"/>
        <v/>
      </c>
      <c r="J102" s="86" t="str">
        <f t="shared" si="5"/>
        <v/>
      </c>
      <c r="K102" s="86" t="str">
        <f t="shared" si="6"/>
        <v/>
      </c>
      <c r="L102" s="87"/>
      <c r="M102" s="68" t="str">
        <f>IF(OR(D102="Não Conta",L102="",E102="Refinamento"),"",M3)</f>
        <v/>
      </c>
      <c r="N102" s="89" t="str">
        <f t="shared" si="7"/>
        <v/>
      </c>
      <c r="O102" s="85"/>
    </row>
    <row r="103" spans="1:15" x14ac:dyDescent="0.35">
      <c r="A103" s="85"/>
      <c r="B103" s="85"/>
      <c r="C103" s="85"/>
      <c r="D103" s="85"/>
      <c r="E103" s="85"/>
      <c r="F103" s="85"/>
      <c r="G103" s="85"/>
      <c r="H103" s="85"/>
      <c r="I103" t="str">
        <f t="shared" si="4"/>
        <v/>
      </c>
      <c r="J103" s="86" t="str">
        <f t="shared" si="5"/>
        <v/>
      </c>
      <c r="K103" s="86" t="str">
        <f t="shared" si="6"/>
        <v/>
      </c>
      <c r="L103" s="87"/>
      <c r="M103" s="68" t="str">
        <f>IF(OR(D103="Não Conta",L103="",E103="Refinamento"),"",M3)</f>
        <v/>
      </c>
      <c r="N103" s="89" t="str">
        <f t="shared" si="7"/>
        <v/>
      </c>
      <c r="O103" s="85"/>
    </row>
    <row r="104" spans="1:15" x14ac:dyDescent="0.35">
      <c r="A104" s="85"/>
      <c r="B104" s="85"/>
      <c r="C104" s="85"/>
      <c r="D104" s="85"/>
      <c r="E104" s="85"/>
      <c r="F104" s="85"/>
      <c r="G104" s="85"/>
      <c r="H104" s="85"/>
      <c r="I104" t="str">
        <f t="shared" si="4"/>
        <v/>
      </c>
      <c r="J104" s="86" t="str">
        <f t="shared" si="5"/>
        <v/>
      </c>
      <c r="K104" s="86" t="str">
        <f t="shared" si="6"/>
        <v/>
      </c>
      <c r="L104" s="87"/>
      <c r="M104" s="68" t="str">
        <f>IF(OR(D104="Não Conta",L104="",E104="Refinamento"),"",M3)</f>
        <v/>
      </c>
      <c r="N104" s="89" t="str">
        <f t="shared" si="7"/>
        <v/>
      </c>
      <c r="O104" s="85"/>
    </row>
    <row r="105" spans="1:15" x14ac:dyDescent="0.35">
      <c r="A105" s="85"/>
      <c r="B105" s="85"/>
      <c r="C105" s="85"/>
      <c r="D105" s="85"/>
      <c r="E105" s="85"/>
      <c r="F105" s="85"/>
      <c r="G105" s="85"/>
      <c r="H105" s="85"/>
      <c r="I105" t="str">
        <f t="shared" si="4"/>
        <v/>
      </c>
      <c r="J105" s="86" t="str">
        <f t="shared" si="5"/>
        <v/>
      </c>
      <c r="K105" s="86" t="str">
        <f t="shared" si="6"/>
        <v/>
      </c>
      <c r="L105" s="87"/>
      <c r="M105" s="68" t="str">
        <f>IF(OR(D105="Não Conta",L105="",E105="Refinamento"),"",M3)</f>
        <v/>
      </c>
      <c r="N105" s="89" t="str">
        <f t="shared" si="7"/>
        <v/>
      </c>
      <c r="O105" s="85"/>
    </row>
    <row r="106" spans="1:15" x14ac:dyDescent="0.35">
      <c r="A106" s="85"/>
      <c r="B106" s="85"/>
      <c r="C106" s="85"/>
      <c r="D106" s="85"/>
      <c r="E106" s="85"/>
      <c r="F106" s="85"/>
      <c r="G106" s="85"/>
      <c r="H106" s="85"/>
      <c r="I106" t="str">
        <f t="shared" si="4"/>
        <v/>
      </c>
      <c r="J106" s="86" t="str">
        <f t="shared" si="5"/>
        <v/>
      </c>
      <c r="K106" s="86" t="str">
        <f t="shared" si="6"/>
        <v/>
      </c>
      <c r="L106" s="87"/>
      <c r="M106" s="68" t="str">
        <f>IF(OR(D106="Não Conta",L106="",E106="Refinamento"),"",M3)</f>
        <v/>
      </c>
      <c r="N106" s="89" t="str">
        <f t="shared" si="7"/>
        <v/>
      </c>
      <c r="O106" s="85"/>
    </row>
    <row r="107" spans="1:15" x14ac:dyDescent="0.35">
      <c r="A107" s="85"/>
      <c r="B107" s="85"/>
      <c r="C107" s="85"/>
      <c r="D107" s="85"/>
      <c r="E107" s="85"/>
      <c r="F107" s="85"/>
      <c r="G107" s="85"/>
      <c r="H107" s="85"/>
      <c r="I107" t="str">
        <f t="shared" si="4"/>
        <v/>
      </c>
      <c r="J107" s="86" t="str">
        <f t="shared" si="5"/>
        <v/>
      </c>
      <c r="K107" s="86" t="str">
        <f t="shared" si="6"/>
        <v/>
      </c>
      <c r="L107" s="87"/>
      <c r="M107" s="68" t="str">
        <f>IF(OR(D107="Não Conta",L107="",E107="Refinamento"),"",M3)</f>
        <v/>
      </c>
      <c r="N107" s="89" t="str">
        <f t="shared" si="7"/>
        <v/>
      </c>
      <c r="O107" s="85"/>
    </row>
    <row r="108" spans="1:15" x14ac:dyDescent="0.35">
      <c r="A108" s="85"/>
      <c r="B108" s="85"/>
      <c r="C108" s="85"/>
      <c r="D108" s="85"/>
      <c r="E108" s="85"/>
      <c r="F108" s="85"/>
      <c r="G108" s="85"/>
      <c r="H108" s="85"/>
      <c r="I108" t="str">
        <f t="shared" si="4"/>
        <v/>
      </c>
      <c r="J108" s="86" t="str">
        <f t="shared" si="5"/>
        <v/>
      </c>
      <c r="K108" s="86" t="str">
        <f t="shared" si="6"/>
        <v/>
      </c>
      <c r="L108" s="87"/>
      <c r="M108" s="68" t="str">
        <f>IF(OR(D108="Não Conta",L108="",E108="Refinamento"),"",M3)</f>
        <v/>
      </c>
      <c r="N108" s="89" t="str">
        <f t="shared" si="7"/>
        <v/>
      </c>
      <c r="O108" s="85"/>
    </row>
    <row r="109" spans="1:15" x14ac:dyDescent="0.35">
      <c r="A109" s="85"/>
      <c r="B109" s="85"/>
      <c r="C109" s="85"/>
      <c r="D109" s="85"/>
      <c r="E109" s="85"/>
      <c r="F109" s="85"/>
      <c r="G109" s="85"/>
      <c r="H109" s="85"/>
      <c r="I109" t="str">
        <f t="shared" si="4"/>
        <v/>
      </c>
      <c r="J109" s="86" t="str">
        <f t="shared" si="5"/>
        <v/>
      </c>
      <c r="K109" s="86" t="str">
        <f t="shared" si="6"/>
        <v/>
      </c>
      <c r="L109" s="87"/>
      <c r="M109" s="68" t="str">
        <f>IF(OR(D109="Não Conta",L109="",E109="Refinamento"),"",M3)</f>
        <v/>
      </c>
      <c r="N109" s="89" t="str">
        <f t="shared" si="7"/>
        <v/>
      </c>
      <c r="O109" s="85"/>
    </row>
    <row r="110" spans="1:15" x14ac:dyDescent="0.35">
      <c r="A110" s="85"/>
      <c r="B110" s="85"/>
      <c r="C110" s="85"/>
      <c r="D110" s="85"/>
      <c r="E110" s="85"/>
      <c r="F110" s="85"/>
      <c r="G110" s="85"/>
      <c r="H110" s="85"/>
      <c r="I110" t="str">
        <f t="shared" si="4"/>
        <v/>
      </c>
      <c r="J110" s="86" t="str">
        <f t="shared" si="5"/>
        <v/>
      </c>
      <c r="K110" s="86" t="str">
        <f t="shared" si="6"/>
        <v/>
      </c>
      <c r="L110" s="87"/>
      <c r="M110" s="68" t="str">
        <f>IF(OR(D110="Não Conta",L110="",E110="Refinamento"),"",M3)</f>
        <v/>
      </c>
      <c r="N110" s="89" t="str">
        <f t="shared" si="7"/>
        <v/>
      </c>
      <c r="O110" s="85"/>
    </row>
    <row r="111" spans="1:15" x14ac:dyDescent="0.35">
      <c r="A111" s="85"/>
      <c r="B111" s="85"/>
      <c r="C111" s="85"/>
      <c r="D111" s="85"/>
      <c r="E111" s="85"/>
      <c r="F111" s="85"/>
      <c r="G111" s="85"/>
      <c r="H111" s="85"/>
      <c r="I111" t="str">
        <f t="shared" si="4"/>
        <v/>
      </c>
      <c r="J111" s="86" t="str">
        <f t="shared" si="5"/>
        <v/>
      </c>
      <c r="K111" s="86" t="str">
        <f t="shared" si="6"/>
        <v/>
      </c>
      <c r="L111" s="87"/>
      <c r="M111" s="68" t="str">
        <f>IF(OR(D111="Não Conta",L111="",E111="Refinamento"),"",M3)</f>
        <v/>
      </c>
      <c r="N111" s="89" t="str">
        <f t="shared" si="7"/>
        <v/>
      </c>
      <c r="O111" s="85"/>
    </row>
    <row r="112" spans="1:15" x14ac:dyDescent="0.35">
      <c r="A112" s="85"/>
      <c r="B112" s="85"/>
      <c r="C112" s="85"/>
      <c r="D112" s="85"/>
      <c r="E112" s="85"/>
      <c r="F112" s="85"/>
      <c r="G112" s="85"/>
      <c r="H112" s="85"/>
      <c r="I112" t="str">
        <f t="shared" si="4"/>
        <v/>
      </c>
      <c r="J112" s="86" t="str">
        <f t="shared" si="5"/>
        <v/>
      </c>
      <c r="K112" s="86" t="str">
        <f t="shared" si="6"/>
        <v/>
      </c>
      <c r="L112" s="87"/>
      <c r="M112" s="68" t="str">
        <f>IF(OR(D112="Não Conta",L112="",E112="Refinamento"),"",M3)</f>
        <v/>
      </c>
      <c r="N112" s="89" t="str">
        <f t="shared" si="7"/>
        <v/>
      </c>
      <c r="O112" s="85"/>
    </row>
    <row r="113" spans="1:15" x14ac:dyDescent="0.35">
      <c r="A113" s="85"/>
      <c r="B113" s="85"/>
      <c r="C113" s="85"/>
      <c r="D113" s="85"/>
      <c r="E113" s="85"/>
      <c r="F113" s="85"/>
      <c r="G113" s="85"/>
      <c r="H113" s="85"/>
      <c r="I113" t="str">
        <f t="shared" si="4"/>
        <v/>
      </c>
      <c r="J113" s="86" t="str">
        <f t="shared" si="5"/>
        <v/>
      </c>
      <c r="K113" s="86" t="str">
        <f t="shared" si="6"/>
        <v/>
      </c>
      <c r="L113" s="87"/>
      <c r="M113" s="68" t="str">
        <f>IF(OR(D113="Não Conta",L113="",E113="Refinamento"),"",M3)</f>
        <v/>
      </c>
      <c r="N113" s="89" t="str">
        <f t="shared" si="7"/>
        <v/>
      </c>
      <c r="O113" s="85"/>
    </row>
    <row r="114" spans="1:15" x14ac:dyDescent="0.35">
      <c r="A114" s="85"/>
      <c r="B114" s="85"/>
      <c r="C114" s="85"/>
      <c r="D114" s="85"/>
      <c r="E114" s="85"/>
      <c r="F114" s="85"/>
      <c r="G114" s="85"/>
      <c r="H114" s="85"/>
      <c r="I114" t="str">
        <f t="shared" si="4"/>
        <v/>
      </c>
      <c r="J114" s="86" t="str">
        <f t="shared" si="5"/>
        <v/>
      </c>
      <c r="K114" s="86" t="str">
        <f t="shared" si="6"/>
        <v/>
      </c>
      <c r="L114" s="87"/>
      <c r="M114" s="68" t="str">
        <f>IF(OR(D114="Não Conta",L114="",E114="Refinamento"),"",M3)</f>
        <v/>
      </c>
      <c r="N114" s="89" t="str">
        <f t="shared" si="7"/>
        <v/>
      </c>
      <c r="O114" s="85"/>
    </row>
    <row r="115" spans="1:15" x14ac:dyDescent="0.35">
      <c r="A115" s="85"/>
      <c r="B115" s="85"/>
      <c r="C115" s="85"/>
      <c r="D115" s="85"/>
      <c r="E115" s="85"/>
      <c r="F115" s="85"/>
      <c r="G115" s="85"/>
      <c r="H115" s="85"/>
      <c r="I115" t="str">
        <f t="shared" si="4"/>
        <v/>
      </c>
      <c r="J115" s="86" t="str">
        <f t="shared" si="5"/>
        <v/>
      </c>
      <c r="K115" s="86" t="str">
        <f t="shared" si="6"/>
        <v/>
      </c>
      <c r="L115" s="87"/>
      <c r="M115" s="68" t="str">
        <f>IF(OR(D115="Não Conta",L115="",E115="Refinamento"),"",M3)</f>
        <v/>
      </c>
      <c r="N115" s="89" t="str">
        <f t="shared" si="7"/>
        <v/>
      </c>
      <c r="O115" s="85"/>
    </row>
    <row r="116" spans="1:15" x14ac:dyDescent="0.35">
      <c r="A116" s="85"/>
      <c r="B116" s="85"/>
      <c r="C116" s="85"/>
      <c r="D116" s="85"/>
      <c r="E116" s="85"/>
      <c r="F116" s="85"/>
      <c r="G116" s="85"/>
      <c r="H116" s="85"/>
      <c r="I116" t="str">
        <f t="shared" si="4"/>
        <v/>
      </c>
      <c r="J116" s="86" t="str">
        <f t="shared" si="5"/>
        <v/>
      </c>
      <c r="K116" s="86" t="str">
        <f t="shared" si="6"/>
        <v/>
      </c>
      <c r="L116" s="87"/>
      <c r="M116" s="68" t="str">
        <f>IF(OR(D116="Não Conta",L116="",E116="Refinamento"),"",M3)</f>
        <v/>
      </c>
      <c r="N116" s="89" t="str">
        <f t="shared" si="7"/>
        <v/>
      </c>
      <c r="O116" s="85"/>
    </row>
    <row r="117" spans="1:15" x14ac:dyDescent="0.35">
      <c r="A117" s="85"/>
      <c r="B117" s="85"/>
      <c r="C117" s="85"/>
      <c r="D117" s="85"/>
      <c r="E117" s="85"/>
      <c r="F117" s="85"/>
      <c r="G117" s="85"/>
      <c r="H117" s="85"/>
      <c r="I117" t="str">
        <f t="shared" si="4"/>
        <v/>
      </c>
      <c r="J117" s="86" t="str">
        <f t="shared" si="5"/>
        <v/>
      </c>
      <c r="K117" s="86" t="str">
        <f t="shared" si="6"/>
        <v/>
      </c>
      <c r="L117" s="87"/>
      <c r="M117" s="68" t="str">
        <f>IF(OR(D117="Não Conta",L117="",E117="Refinamento"),"",M3)</f>
        <v/>
      </c>
      <c r="N117" s="89" t="str">
        <f t="shared" si="7"/>
        <v/>
      </c>
      <c r="O117" s="85"/>
    </row>
    <row r="118" spans="1:15" x14ac:dyDescent="0.35">
      <c r="A118" s="85"/>
      <c r="B118" s="85"/>
      <c r="C118" s="85"/>
      <c r="D118" s="85"/>
      <c r="E118" s="85"/>
      <c r="F118" s="85"/>
      <c r="G118" s="85"/>
      <c r="H118" s="85"/>
      <c r="I118" t="str">
        <f t="shared" si="4"/>
        <v/>
      </c>
      <c r="J118" s="86" t="str">
        <f t="shared" si="5"/>
        <v/>
      </c>
      <c r="K118" s="86" t="str">
        <f t="shared" si="6"/>
        <v/>
      </c>
      <c r="L118" s="87"/>
      <c r="M118" s="68" t="str">
        <f>IF(OR(D118="Não Conta",L118="",E118="Refinamento"),"",M3)</f>
        <v/>
      </c>
      <c r="N118" s="89" t="str">
        <f t="shared" si="7"/>
        <v/>
      </c>
      <c r="O118" s="85"/>
    </row>
    <row r="119" spans="1:15" x14ac:dyDescent="0.35">
      <c r="A119" s="85"/>
      <c r="B119" s="85"/>
      <c r="C119" s="85"/>
      <c r="D119" s="85"/>
      <c r="E119" s="85"/>
      <c r="F119" s="85"/>
      <c r="G119" s="85"/>
      <c r="H119" s="85"/>
      <c r="I119" t="str">
        <f t="shared" si="4"/>
        <v/>
      </c>
      <c r="J119" s="86" t="str">
        <f t="shared" si="5"/>
        <v/>
      </c>
      <c r="K119" s="86" t="str">
        <f t="shared" si="6"/>
        <v/>
      </c>
      <c r="L119" s="87"/>
      <c r="M119" s="68" t="str">
        <f>IF(OR(D119="Não Conta",L119="",E119="Refinamento"),"",M3)</f>
        <v/>
      </c>
      <c r="N119" s="89" t="str">
        <f t="shared" si="7"/>
        <v/>
      </c>
      <c r="O119" s="85"/>
    </row>
    <row r="120" spans="1:15" x14ac:dyDescent="0.35">
      <c r="A120" s="85"/>
      <c r="B120" s="85"/>
      <c r="C120" s="85"/>
      <c r="D120" s="85"/>
      <c r="E120" s="85"/>
      <c r="F120" s="85"/>
      <c r="G120" s="85"/>
      <c r="H120" s="85"/>
      <c r="I120" t="str">
        <f t="shared" si="4"/>
        <v/>
      </c>
      <c r="J120" s="86" t="str">
        <f t="shared" si="5"/>
        <v/>
      </c>
      <c r="K120" s="86" t="str">
        <f t="shared" si="6"/>
        <v/>
      </c>
      <c r="L120" s="87"/>
      <c r="M120" s="68" t="str">
        <f>IF(OR(D120="Não Conta",L120="",E120="Refinamento"),"",3)</f>
        <v/>
      </c>
      <c r="N120" s="89" t="str">
        <f t="shared" si="7"/>
        <v/>
      </c>
      <c r="O120" s="85"/>
    </row>
    <row r="121" spans="1:15" x14ac:dyDescent="0.35">
      <c r="A121" s="85"/>
      <c r="B121" s="85"/>
      <c r="C121" s="85"/>
      <c r="D121" s="85"/>
      <c r="E121" s="85"/>
      <c r="F121" s="85"/>
      <c r="G121" s="85"/>
      <c r="H121" s="85"/>
      <c r="I121" t="str">
        <f t="shared" si="4"/>
        <v/>
      </c>
      <c r="J121" s="86" t="str">
        <f t="shared" si="5"/>
        <v/>
      </c>
      <c r="K121" s="86" t="str">
        <f t="shared" si="6"/>
        <v/>
      </c>
      <c r="L121" s="87"/>
      <c r="M121" s="68" t="str">
        <f>IF(OR(D121="Não Conta",L121="",E121="Refinamento"),"",M3)</f>
        <v/>
      </c>
      <c r="N121" s="89" t="str">
        <f t="shared" si="7"/>
        <v/>
      </c>
      <c r="O121" s="85"/>
    </row>
    <row r="122" spans="1:15" x14ac:dyDescent="0.35">
      <c r="A122" s="85"/>
      <c r="B122" s="85"/>
      <c r="C122" s="85"/>
      <c r="D122" s="85"/>
      <c r="E122" s="85"/>
      <c r="F122" s="85"/>
      <c r="G122" s="85"/>
      <c r="H122" s="85"/>
      <c r="I122" t="str">
        <f t="shared" si="4"/>
        <v/>
      </c>
      <c r="J122" s="86" t="str">
        <f t="shared" si="5"/>
        <v/>
      </c>
      <c r="K122" s="86" t="str">
        <f t="shared" si="6"/>
        <v/>
      </c>
      <c r="L122" s="87"/>
      <c r="M122" s="68" t="str">
        <f>IF(OR(D122="Não Conta",L122="",E122="Refinamento"),"",M3)</f>
        <v/>
      </c>
      <c r="N122" s="89" t="str">
        <f t="shared" si="7"/>
        <v/>
      </c>
      <c r="O122" s="85"/>
    </row>
    <row r="123" spans="1:15" x14ac:dyDescent="0.35">
      <c r="A123" s="85"/>
      <c r="B123" s="85"/>
      <c r="C123" s="85"/>
      <c r="D123" s="85"/>
      <c r="E123" s="85"/>
      <c r="F123" s="85"/>
      <c r="G123" s="85"/>
      <c r="H123" s="85"/>
      <c r="I123" t="str">
        <f t="shared" si="4"/>
        <v/>
      </c>
      <c r="J123" s="86" t="str">
        <f t="shared" si="5"/>
        <v/>
      </c>
      <c r="K123" s="86" t="str">
        <f t="shared" si="6"/>
        <v/>
      </c>
      <c r="L123" s="87"/>
      <c r="M123" s="68" t="str">
        <f>IF(OR(D123="Não Conta",L123="",E123="Refinamento"),"",M3)</f>
        <v/>
      </c>
      <c r="N123" s="89" t="str">
        <f t="shared" si="7"/>
        <v/>
      </c>
      <c r="O123" s="85"/>
    </row>
    <row r="124" spans="1:15" x14ac:dyDescent="0.35">
      <c r="A124" s="85"/>
      <c r="B124" s="85"/>
      <c r="C124" s="85"/>
      <c r="D124" s="85"/>
      <c r="E124" s="85"/>
      <c r="F124" s="85"/>
      <c r="G124" s="85"/>
      <c r="H124" s="85"/>
      <c r="I124" t="str">
        <f t="shared" si="4"/>
        <v/>
      </c>
      <c r="J124" s="86" t="str">
        <f t="shared" si="5"/>
        <v/>
      </c>
      <c r="K124" s="86" t="str">
        <f t="shared" si="6"/>
        <v/>
      </c>
      <c r="L124" s="87"/>
      <c r="M124" s="68" t="str">
        <f>IF(OR(D124="Não Conta",L124="",E124="Refinamento"),"",M3)</f>
        <v/>
      </c>
      <c r="N124" s="89" t="str">
        <f t="shared" si="7"/>
        <v/>
      </c>
      <c r="O124" s="85"/>
    </row>
    <row r="125" spans="1:15" x14ac:dyDescent="0.35">
      <c r="A125" s="85"/>
      <c r="B125" s="85"/>
      <c r="C125" s="85"/>
      <c r="D125" s="85"/>
      <c r="E125" s="85"/>
      <c r="F125" s="85"/>
      <c r="G125" s="85"/>
      <c r="H125" s="85"/>
      <c r="I125" t="str">
        <f t="shared" si="4"/>
        <v/>
      </c>
      <c r="J125" s="86" t="str">
        <f t="shared" si="5"/>
        <v/>
      </c>
      <c r="K125" s="86" t="str">
        <f t="shared" si="6"/>
        <v/>
      </c>
      <c r="L125" s="87"/>
      <c r="M125" s="68" t="str">
        <f>IF(OR(D125="Não Conta",L125="",E125="Refinamento"),"",M3)</f>
        <v/>
      </c>
      <c r="N125" s="89" t="str">
        <f t="shared" si="7"/>
        <v/>
      </c>
      <c r="O125" s="85"/>
    </row>
    <row r="126" spans="1:15" x14ac:dyDescent="0.35">
      <c r="A126" s="85"/>
      <c r="B126" s="85"/>
      <c r="C126" s="85"/>
      <c r="D126" s="85"/>
      <c r="E126" s="85"/>
      <c r="F126" s="85"/>
      <c r="G126" s="85"/>
      <c r="H126" s="85"/>
      <c r="I126" t="str">
        <f t="shared" si="4"/>
        <v/>
      </c>
      <c r="J126" s="86" t="str">
        <f t="shared" si="5"/>
        <v/>
      </c>
      <c r="K126" s="86" t="str">
        <f t="shared" si="6"/>
        <v/>
      </c>
      <c r="L126" s="87"/>
      <c r="M126" s="68" t="str">
        <f>IF(OR(D126="Não Conta",L126="",E126="Refinamento"),"",M3)</f>
        <v/>
      </c>
      <c r="N126" s="89" t="str">
        <f t="shared" si="7"/>
        <v/>
      </c>
      <c r="O126" s="85"/>
    </row>
    <row r="127" spans="1:15" x14ac:dyDescent="0.35">
      <c r="A127" s="85"/>
      <c r="B127" s="85"/>
      <c r="C127" s="85"/>
      <c r="D127" s="85"/>
      <c r="E127" s="85"/>
      <c r="F127" s="85"/>
      <c r="G127" s="85"/>
      <c r="H127" s="85"/>
      <c r="I127" t="str">
        <f t="shared" si="4"/>
        <v/>
      </c>
      <c r="J127" s="86" t="str">
        <f t="shared" si="5"/>
        <v/>
      </c>
      <c r="K127" s="86" t="str">
        <f t="shared" si="6"/>
        <v/>
      </c>
      <c r="L127" s="87"/>
      <c r="M127" s="68" t="str">
        <f>IF(OR(D127="Não Conta",L127="",E127="Refinamento"),"",M3)</f>
        <v/>
      </c>
      <c r="N127" s="89" t="str">
        <f t="shared" si="7"/>
        <v/>
      </c>
      <c r="O127" s="85"/>
    </row>
    <row r="128" spans="1:15" x14ac:dyDescent="0.35">
      <c r="A128" s="85"/>
      <c r="B128" s="85"/>
      <c r="C128" s="158"/>
      <c r="D128" s="85"/>
      <c r="E128" s="85"/>
      <c r="F128" s="85"/>
      <c r="G128" s="85"/>
      <c r="H128" s="85"/>
      <c r="I128" t="str">
        <f t="shared" si="4"/>
        <v/>
      </c>
      <c r="J128" s="86" t="str">
        <f t="shared" si="5"/>
        <v/>
      </c>
      <c r="K128" s="86" t="str">
        <f t="shared" si="6"/>
        <v/>
      </c>
      <c r="L128" s="87"/>
      <c r="M128" s="68" t="str">
        <f>IF(OR(D128="Não Conta",L128="",E128="Refinamento"),"",M3)</f>
        <v/>
      </c>
      <c r="N128" s="89" t="str">
        <f t="shared" si="7"/>
        <v/>
      </c>
      <c r="O128" s="85"/>
    </row>
    <row r="129" spans="1:15" x14ac:dyDescent="0.35">
      <c r="A129" s="85"/>
      <c r="B129" s="85"/>
      <c r="C129" s="85"/>
      <c r="D129" s="85"/>
      <c r="E129" s="85"/>
      <c r="F129" s="85"/>
      <c r="G129" s="85"/>
      <c r="H129" s="85"/>
      <c r="I129" t="str">
        <f t="shared" si="4"/>
        <v/>
      </c>
      <c r="J129" s="86" t="str">
        <f t="shared" si="5"/>
        <v/>
      </c>
      <c r="K129" s="86" t="str">
        <f t="shared" si="6"/>
        <v/>
      </c>
      <c r="L129" s="87"/>
      <c r="M129" s="68" t="str">
        <f t="shared" ref="M129:M160" si="8">IF(OR(D129="Não Conta",L129="",E129="Refinamento"),"",M118)</f>
        <v/>
      </c>
      <c r="N129" s="89" t="str">
        <f t="shared" si="7"/>
        <v/>
      </c>
      <c r="O129" s="85"/>
    </row>
    <row r="130" spans="1:15" x14ac:dyDescent="0.35">
      <c r="A130" s="85"/>
      <c r="B130" s="85"/>
      <c r="C130" s="85"/>
      <c r="D130" s="85"/>
      <c r="E130" s="85"/>
      <c r="F130" s="85"/>
      <c r="G130" s="85"/>
      <c r="H130" s="85"/>
      <c r="I130" t="str">
        <f t="shared" si="4"/>
        <v/>
      </c>
      <c r="J130" s="86" t="str">
        <f t="shared" si="5"/>
        <v/>
      </c>
      <c r="K130" s="86" t="str">
        <f t="shared" si="6"/>
        <v/>
      </c>
      <c r="L130" s="87"/>
      <c r="M130" s="68" t="str">
        <f t="shared" si="8"/>
        <v/>
      </c>
      <c r="N130" s="89" t="str">
        <f t="shared" si="7"/>
        <v/>
      </c>
      <c r="O130" s="85"/>
    </row>
    <row r="131" spans="1:15" x14ac:dyDescent="0.35">
      <c r="A131" s="85"/>
      <c r="B131" s="85"/>
      <c r="C131" s="85"/>
      <c r="D131" s="85"/>
      <c r="E131" s="85"/>
      <c r="F131" s="85"/>
      <c r="G131" s="85"/>
      <c r="H131" s="85"/>
      <c r="I131" t="str">
        <f t="shared" si="4"/>
        <v/>
      </c>
      <c r="J131" s="86" t="str">
        <f t="shared" si="5"/>
        <v/>
      </c>
      <c r="K131" s="86" t="str">
        <f t="shared" si="6"/>
        <v/>
      </c>
      <c r="L131" s="87"/>
      <c r="M131" s="68" t="str">
        <f t="shared" si="8"/>
        <v/>
      </c>
      <c r="N131" s="89" t="str">
        <f t="shared" si="7"/>
        <v/>
      </c>
      <c r="O131" s="85"/>
    </row>
    <row r="132" spans="1:15" x14ac:dyDescent="0.35">
      <c r="A132" s="85"/>
      <c r="B132" s="85"/>
      <c r="C132" s="85"/>
      <c r="D132" s="85"/>
      <c r="E132" s="85"/>
      <c r="F132" s="85"/>
      <c r="G132" s="85"/>
      <c r="H132" s="85"/>
      <c r="I132" t="str">
        <f t="shared" si="4"/>
        <v/>
      </c>
      <c r="J132" s="86" t="str">
        <f t="shared" si="5"/>
        <v/>
      </c>
      <c r="K132" s="86" t="str">
        <f t="shared" si="6"/>
        <v/>
      </c>
      <c r="L132" s="87"/>
      <c r="M132" s="68" t="str">
        <f t="shared" si="8"/>
        <v/>
      </c>
      <c r="N132" s="89" t="str">
        <f t="shared" si="7"/>
        <v/>
      </c>
      <c r="O132" s="85"/>
    </row>
    <row r="133" spans="1:15" x14ac:dyDescent="0.35">
      <c r="A133" s="85"/>
      <c r="B133" s="85"/>
      <c r="C133" s="85"/>
      <c r="D133" s="85"/>
      <c r="E133" s="85"/>
      <c r="F133" s="85"/>
      <c r="G133" s="85"/>
      <c r="H133" s="85"/>
      <c r="I133" t="str">
        <f t="shared" si="4"/>
        <v/>
      </c>
      <c r="J133" s="86" t="str">
        <f t="shared" si="5"/>
        <v/>
      </c>
      <c r="K133" s="86" t="str">
        <f t="shared" si="6"/>
        <v/>
      </c>
      <c r="L133" s="87"/>
      <c r="M133" s="68" t="str">
        <f t="shared" si="8"/>
        <v/>
      </c>
      <c r="N133" s="89" t="str">
        <f t="shared" si="7"/>
        <v/>
      </c>
      <c r="O133" s="85"/>
    </row>
    <row r="134" spans="1:15" x14ac:dyDescent="0.35">
      <c r="A134" s="85"/>
      <c r="B134" s="85"/>
      <c r="C134" s="85"/>
      <c r="D134" s="85"/>
      <c r="E134" s="85"/>
      <c r="F134" s="85"/>
      <c r="G134" s="85"/>
      <c r="H134" s="85"/>
      <c r="I134" t="str">
        <f t="shared" si="4"/>
        <v/>
      </c>
      <c r="J134" s="86" t="str">
        <f t="shared" si="5"/>
        <v/>
      </c>
      <c r="K134" s="86" t="str">
        <f t="shared" si="6"/>
        <v/>
      </c>
      <c r="L134" s="87"/>
      <c r="M134" s="68" t="str">
        <f t="shared" si="8"/>
        <v/>
      </c>
      <c r="N134" s="89" t="str">
        <f t="shared" si="7"/>
        <v/>
      </c>
      <c r="O134" s="85"/>
    </row>
    <row r="135" spans="1:15" x14ac:dyDescent="0.35">
      <c r="A135" s="85"/>
      <c r="B135" s="85"/>
      <c r="C135" s="85"/>
      <c r="D135" s="85"/>
      <c r="E135" s="85"/>
      <c r="F135" s="85"/>
      <c r="G135" s="85"/>
      <c r="H135" s="85"/>
      <c r="I135" t="str">
        <f t="shared" ref="I135:I198" si="9">IF(OR(ISBLANK(G135),ISBLANK(H135)),IF(OR(F135="ALI",F135="AIE"),"B",IF(ISBLANK(F135),"","M")),IF(F135="EE",IF(H135&gt;=3,IF(G135&gt;=5,"A","M"),IF(H135=2,IF(G135&gt;=16,"A",IF(G135&lt;=4,"B","M")),IF(G135&lt;=15,"B","M"))),IF(OR(F135="SE",F135="CE"),IF(H135&gt;=4,IF(G135&gt;=6,"A","M"),IF(H135&gt;=2,IF(G135&gt;=20,"A",IF(G135&lt;=5,"B","M")),IF(G135&lt;=19,"B","M"))),IF(OR(F135="ALI",F135="AIE"),IF(H135&gt;=6,IF(G135&gt;=20,"A","M"),IF(H135&gt;=2,IF(G135&gt;=51,"A",IF(G135&lt;=19,"B","M")),IF(G135&lt;=50,"B","M")))))))</f>
        <v/>
      </c>
      <c r="J135" s="86" t="str">
        <f t="shared" ref="J135:J198" si="10">IF($I135="B","Baixa",IF($I135="M","Média",IF($I135="","","Alta")))</f>
        <v/>
      </c>
      <c r="K135" s="86" t="str">
        <f t="shared" ref="K135:K198" si="11">IF(ISBLANK(F135),"",IF(F135="ALI",IF(I135="B",7,IF(I135="M",10,15)),IF(F135="AIE",IF(I135="B",5,IF(I135="M",7,10)),IF(F135="SE",IF(I135="B",4,IF(I135="M",5,7)),IF(OR(F135="EE",F135="CE"),IF(I135="B",3,IF(I135="M",4,6)))))))</f>
        <v/>
      </c>
      <c r="L135" s="87"/>
      <c r="M135" s="68" t="str">
        <f t="shared" si="8"/>
        <v/>
      </c>
      <c r="N135" s="89" t="str">
        <f t="shared" ref="N135:N198" si="12">IF(OR(D135="Não Conta",E135="",E135="Refinamento",M135=""),"",K135*L135*M135)</f>
        <v/>
      </c>
      <c r="O135" s="85"/>
    </row>
    <row r="136" spans="1:15" x14ac:dyDescent="0.35">
      <c r="A136" s="85"/>
      <c r="B136" s="85"/>
      <c r="C136" s="85"/>
      <c r="D136" s="85"/>
      <c r="E136" s="85"/>
      <c r="F136" s="85"/>
      <c r="G136" s="85"/>
      <c r="H136" s="85"/>
      <c r="I136" t="str">
        <f t="shared" si="9"/>
        <v/>
      </c>
      <c r="J136" s="86" t="str">
        <f t="shared" si="10"/>
        <v/>
      </c>
      <c r="K136" s="86" t="str">
        <f t="shared" si="11"/>
        <v/>
      </c>
      <c r="L136" s="87"/>
      <c r="M136" s="68" t="str">
        <f t="shared" si="8"/>
        <v/>
      </c>
      <c r="N136" s="89" t="str">
        <f t="shared" si="12"/>
        <v/>
      </c>
      <c r="O136" s="85"/>
    </row>
    <row r="137" spans="1:15" x14ac:dyDescent="0.35">
      <c r="A137" s="85"/>
      <c r="B137" s="85"/>
      <c r="C137" s="85"/>
      <c r="D137" s="85"/>
      <c r="E137" s="85"/>
      <c r="F137" s="85"/>
      <c r="G137" s="85"/>
      <c r="H137" s="85"/>
      <c r="I137" t="str">
        <f t="shared" si="9"/>
        <v/>
      </c>
      <c r="J137" s="86" t="str">
        <f t="shared" si="10"/>
        <v/>
      </c>
      <c r="K137" s="86" t="str">
        <f t="shared" si="11"/>
        <v/>
      </c>
      <c r="L137" s="87"/>
      <c r="M137" s="68" t="str">
        <f t="shared" si="8"/>
        <v/>
      </c>
      <c r="N137" s="89" t="str">
        <f t="shared" si="12"/>
        <v/>
      </c>
      <c r="O137" s="85"/>
    </row>
    <row r="138" spans="1:15" x14ac:dyDescent="0.35">
      <c r="A138" s="85"/>
      <c r="B138" s="85"/>
      <c r="C138" s="85"/>
      <c r="D138" s="85"/>
      <c r="E138" s="85"/>
      <c r="F138" s="85"/>
      <c r="G138" s="85"/>
      <c r="H138" s="85"/>
      <c r="I138" t="str">
        <f t="shared" si="9"/>
        <v/>
      </c>
      <c r="J138" s="86" t="str">
        <f t="shared" si="10"/>
        <v/>
      </c>
      <c r="K138" s="86" t="str">
        <f t="shared" si="11"/>
        <v/>
      </c>
      <c r="L138" s="87"/>
      <c r="M138" s="68" t="str">
        <f t="shared" si="8"/>
        <v/>
      </c>
      <c r="N138" s="89" t="str">
        <f t="shared" si="12"/>
        <v/>
      </c>
      <c r="O138" s="85"/>
    </row>
    <row r="139" spans="1:15" x14ac:dyDescent="0.35">
      <c r="A139" s="85"/>
      <c r="B139" s="85"/>
      <c r="C139" s="85"/>
      <c r="D139" s="85"/>
      <c r="E139" s="85"/>
      <c r="F139" s="85"/>
      <c r="G139" s="85"/>
      <c r="H139" s="85"/>
      <c r="I139" t="str">
        <f t="shared" si="9"/>
        <v/>
      </c>
      <c r="J139" s="86" t="str">
        <f t="shared" si="10"/>
        <v/>
      </c>
      <c r="K139" s="86" t="str">
        <f t="shared" si="11"/>
        <v/>
      </c>
      <c r="L139" s="87"/>
      <c r="M139" s="68" t="str">
        <f t="shared" si="8"/>
        <v/>
      </c>
      <c r="N139" s="89" t="str">
        <f t="shared" si="12"/>
        <v/>
      </c>
      <c r="O139" s="85"/>
    </row>
    <row r="140" spans="1:15" x14ac:dyDescent="0.35">
      <c r="A140" s="85"/>
      <c r="B140" s="85"/>
      <c r="C140" s="85"/>
      <c r="D140" s="85"/>
      <c r="E140" s="85"/>
      <c r="F140" s="85"/>
      <c r="G140" s="85"/>
      <c r="H140" s="85"/>
      <c r="I140" t="str">
        <f t="shared" si="9"/>
        <v/>
      </c>
      <c r="J140" s="86" t="str">
        <f t="shared" si="10"/>
        <v/>
      </c>
      <c r="K140" s="86" t="str">
        <f t="shared" si="11"/>
        <v/>
      </c>
      <c r="L140" s="87"/>
      <c r="M140" s="68" t="str">
        <f t="shared" si="8"/>
        <v/>
      </c>
      <c r="N140" s="89" t="str">
        <f t="shared" si="12"/>
        <v/>
      </c>
      <c r="O140" s="85"/>
    </row>
    <row r="141" spans="1:15" x14ac:dyDescent="0.35">
      <c r="A141" s="85"/>
      <c r="B141" s="85"/>
      <c r="C141" s="85"/>
      <c r="D141" s="85"/>
      <c r="E141" s="85"/>
      <c r="F141" s="85"/>
      <c r="G141" s="85"/>
      <c r="H141" s="85"/>
      <c r="I141" t="str">
        <f t="shared" si="9"/>
        <v/>
      </c>
      <c r="J141" s="86" t="str">
        <f t="shared" si="10"/>
        <v/>
      </c>
      <c r="K141" s="86" t="str">
        <f t="shared" si="11"/>
        <v/>
      </c>
      <c r="L141" s="87"/>
      <c r="M141" s="68" t="str">
        <f t="shared" si="8"/>
        <v/>
      </c>
      <c r="N141" s="89" t="str">
        <f t="shared" si="12"/>
        <v/>
      </c>
      <c r="O141" s="85"/>
    </row>
    <row r="142" spans="1:15" x14ac:dyDescent="0.35">
      <c r="A142" s="85"/>
      <c r="B142" s="85"/>
      <c r="C142" s="85"/>
      <c r="D142" s="85"/>
      <c r="E142" s="85"/>
      <c r="F142" s="85"/>
      <c r="G142" s="85"/>
      <c r="H142" s="85"/>
      <c r="I142" t="str">
        <f t="shared" si="9"/>
        <v/>
      </c>
      <c r="J142" s="86" t="str">
        <f t="shared" si="10"/>
        <v/>
      </c>
      <c r="K142" s="86" t="str">
        <f t="shared" si="11"/>
        <v/>
      </c>
      <c r="L142" s="87"/>
      <c r="M142" s="68" t="str">
        <f t="shared" si="8"/>
        <v/>
      </c>
      <c r="N142" s="89" t="str">
        <f t="shared" si="12"/>
        <v/>
      </c>
      <c r="O142" s="85"/>
    </row>
    <row r="143" spans="1:15" x14ac:dyDescent="0.35">
      <c r="A143" s="85"/>
      <c r="B143" s="85"/>
      <c r="C143" s="85"/>
      <c r="D143" s="85"/>
      <c r="E143" s="85"/>
      <c r="F143" s="85"/>
      <c r="G143" s="85"/>
      <c r="H143" s="85"/>
      <c r="I143" t="str">
        <f t="shared" si="9"/>
        <v/>
      </c>
      <c r="J143" s="86" t="str">
        <f t="shared" si="10"/>
        <v/>
      </c>
      <c r="K143" s="86" t="str">
        <f t="shared" si="11"/>
        <v/>
      </c>
      <c r="L143" s="87"/>
      <c r="M143" s="68" t="str">
        <f t="shared" si="8"/>
        <v/>
      </c>
      <c r="N143" s="89" t="str">
        <f t="shared" si="12"/>
        <v/>
      </c>
      <c r="O143" s="85"/>
    </row>
    <row r="144" spans="1:15" x14ac:dyDescent="0.35">
      <c r="A144" s="85"/>
      <c r="B144" s="85"/>
      <c r="C144" s="85"/>
      <c r="D144" s="85"/>
      <c r="E144" s="85"/>
      <c r="F144" s="85"/>
      <c r="G144" s="85"/>
      <c r="H144" s="85"/>
      <c r="I144" t="str">
        <f t="shared" si="9"/>
        <v/>
      </c>
      <c r="J144" s="86" t="str">
        <f t="shared" si="10"/>
        <v/>
      </c>
      <c r="K144" s="86" t="str">
        <f t="shared" si="11"/>
        <v/>
      </c>
      <c r="L144" s="87"/>
      <c r="M144" s="68" t="str">
        <f t="shared" si="8"/>
        <v/>
      </c>
      <c r="N144" s="89" t="str">
        <f t="shared" si="12"/>
        <v/>
      </c>
      <c r="O144" s="85"/>
    </row>
    <row r="145" spans="1:15" x14ac:dyDescent="0.35">
      <c r="A145" s="85"/>
      <c r="B145" s="85"/>
      <c r="C145" s="85"/>
      <c r="D145" s="85"/>
      <c r="E145" s="85"/>
      <c r="F145" s="85"/>
      <c r="G145" s="85"/>
      <c r="H145" s="85"/>
      <c r="I145" t="str">
        <f t="shared" si="9"/>
        <v/>
      </c>
      <c r="J145" s="86" t="str">
        <f t="shared" si="10"/>
        <v/>
      </c>
      <c r="K145" s="86" t="str">
        <f t="shared" si="11"/>
        <v/>
      </c>
      <c r="L145" s="87"/>
      <c r="M145" s="68" t="str">
        <f t="shared" si="8"/>
        <v/>
      </c>
      <c r="N145" s="89" t="str">
        <f t="shared" si="12"/>
        <v/>
      </c>
      <c r="O145" s="85"/>
    </row>
    <row r="146" spans="1:15" x14ac:dyDescent="0.35">
      <c r="A146" s="85"/>
      <c r="B146" s="85"/>
      <c r="C146" s="85"/>
      <c r="D146" s="85"/>
      <c r="E146" s="85"/>
      <c r="F146" s="85"/>
      <c r="G146" s="85"/>
      <c r="H146" s="85"/>
      <c r="I146" t="str">
        <f t="shared" si="9"/>
        <v/>
      </c>
      <c r="J146" s="86" t="str">
        <f t="shared" si="10"/>
        <v/>
      </c>
      <c r="K146" s="86" t="str">
        <f t="shared" si="11"/>
        <v/>
      </c>
      <c r="L146" s="87"/>
      <c r="M146" s="68" t="str">
        <f t="shared" si="8"/>
        <v/>
      </c>
      <c r="N146" s="89" t="str">
        <f t="shared" si="12"/>
        <v/>
      </c>
      <c r="O146" s="85"/>
    </row>
    <row r="147" spans="1:15" x14ac:dyDescent="0.35">
      <c r="A147" s="85"/>
      <c r="B147" s="85"/>
      <c r="C147" s="85"/>
      <c r="D147" s="85"/>
      <c r="E147" s="85"/>
      <c r="F147" s="85"/>
      <c r="G147" s="85"/>
      <c r="H147" s="85"/>
      <c r="I147" t="str">
        <f t="shared" si="9"/>
        <v/>
      </c>
      <c r="J147" s="86" t="str">
        <f t="shared" si="10"/>
        <v/>
      </c>
      <c r="K147" s="86" t="str">
        <f t="shared" si="11"/>
        <v/>
      </c>
      <c r="L147" s="87"/>
      <c r="M147" s="68" t="str">
        <f t="shared" si="8"/>
        <v/>
      </c>
      <c r="N147" s="89" t="str">
        <f t="shared" si="12"/>
        <v/>
      </c>
      <c r="O147" s="85"/>
    </row>
    <row r="148" spans="1:15" x14ac:dyDescent="0.35">
      <c r="A148" s="85"/>
      <c r="B148" s="85"/>
      <c r="C148" s="85"/>
      <c r="D148" s="85"/>
      <c r="E148" s="85"/>
      <c r="F148" s="85"/>
      <c r="G148" s="85"/>
      <c r="H148" s="85"/>
      <c r="I148" t="str">
        <f t="shared" si="9"/>
        <v/>
      </c>
      <c r="J148" s="86" t="str">
        <f t="shared" si="10"/>
        <v/>
      </c>
      <c r="K148" s="86" t="str">
        <f t="shared" si="11"/>
        <v/>
      </c>
      <c r="L148" s="87"/>
      <c r="M148" s="68" t="str">
        <f t="shared" si="8"/>
        <v/>
      </c>
      <c r="N148" s="89" t="str">
        <f t="shared" si="12"/>
        <v/>
      </c>
      <c r="O148" s="85"/>
    </row>
    <row r="149" spans="1:15" x14ac:dyDescent="0.35">
      <c r="A149" s="85"/>
      <c r="B149" s="85"/>
      <c r="C149" s="85"/>
      <c r="D149" s="85"/>
      <c r="E149" s="85"/>
      <c r="F149" s="85"/>
      <c r="G149" s="85"/>
      <c r="H149" s="85"/>
      <c r="I149" t="str">
        <f t="shared" si="9"/>
        <v/>
      </c>
      <c r="J149" s="86" t="str">
        <f t="shared" si="10"/>
        <v/>
      </c>
      <c r="K149" s="86" t="str">
        <f t="shared" si="11"/>
        <v/>
      </c>
      <c r="L149" s="87"/>
      <c r="M149" s="68" t="str">
        <f t="shared" si="8"/>
        <v/>
      </c>
      <c r="N149" s="89" t="str">
        <f t="shared" si="12"/>
        <v/>
      </c>
      <c r="O149" s="85"/>
    </row>
    <row r="150" spans="1:15" x14ac:dyDescent="0.35">
      <c r="A150" s="85"/>
      <c r="B150" s="85"/>
      <c r="C150" s="85"/>
      <c r="D150" s="85"/>
      <c r="E150" s="85"/>
      <c r="F150" s="85"/>
      <c r="G150" s="85"/>
      <c r="H150" s="85"/>
      <c r="I150" t="str">
        <f t="shared" si="9"/>
        <v/>
      </c>
      <c r="J150" s="86" t="str">
        <f t="shared" si="10"/>
        <v/>
      </c>
      <c r="K150" s="86" t="str">
        <f t="shared" si="11"/>
        <v/>
      </c>
      <c r="L150" s="87"/>
      <c r="M150" s="68" t="str">
        <f t="shared" si="8"/>
        <v/>
      </c>
      <c r="N150" s="89" t="str">
        <f t="shared" si="12"/>
        <v/>
      </c>
      <c r="O150" s="85"/>
    </row>
    <row r="151" spans="1:15" x14ac:dyDescent="0.35">
      <c r="A151" s="85"/>
      <c r="B151" s="85"/>
      <c r="C151" s="85"/>
      <c r="D151" s="85"/>
      <c r="E151" s="85"/>
      <c r="F151" s="85"/>
      <c r="G151" s="85"/>
      <c r="H151" s="85"/>
      <c r="I151" t="str">
        <f t="shared" si="9"/>
        <v/>
      </c>
      <c r="J151" s="86" t="str">
        <f t="shared" si="10"/>
        <v/>
      </c>
      <c r="K151" s="86" t="str">
        <f t="shared" si="11"/>
        <v/>
      </c>
      <c r="L151" s="87"/>
      <c r="M151" s="68" t="str">
        <f t="shared" si="8"/>
        <v/>
      </c>
      <c r="N151" s="89" t="str">
        <f t="shared" si="12"/>
        <v/>
      </c>
      <c r="O151" s="85"/>
    </row>
    <row r="152" spans="1:15" x14ac:dyDescent="0.35">
      <c r="A152" s="85"/>
      <c r="B152" s="85"/>
      <c r="C152" s="85"/>
      <c r="D152" s="85"/>
      <c r="E152" s="85"/>
      <c r="F152" s="85"/>
      <c r="G152" s="85"/>
      <c r="H152" s="85"/>
      <c r="I152" t="str">
        <f t="shared" si="9"/>
        <v/>
      </c>
      <c r="J152" s="86" t="str">
        <f t="shared" si="10"/>
        <v/>
      </c>
      <c r="K152" s="86" t="str">
        <f t="shared" si="11"/>
        <v/>
      </c>
      <c r="L152" s="87"/>
      <c r="M152" s="68" t="str">
        <f t="shared" si="8"/>
        <v/>
      </c>
      <c r="N152" s="89" t="str">
        <f t="shared" si="12"/>
        <v/>
      </c>
      <c r="O152" s="85"/>
    </row>
    <row r="153" spans="1:15" x14ac:dyDescent="0.35">
      <c r="A153" s="85"/>
      <c r="B153" s="85"/>
      <c r="C153" s="85"/>
      <c r="D153" s="85"/>
      <c r="E153" s="85"/>
      <c r="F153" s="85"/>
      <c r="G153" s="85"/>
      <c r="H153" s="85"/>
      <c r="I153" t="str">
        <f t="shared" si="9"/>
        <v/>
      </c>
      <c r="J153" s="86" t="str">
        <f t="shared" si="10"/>
        <v/>
      </c>
      <c r="K153" s="86" t="str">
        <f t="shared" si="11"/>
        <v/>
      </c>
      <c r="L153" s="87"/>
      <c r="M153" s="68" t="str">
        <f t="shared" si="8"/>
        <v/>
      </c>
      <c r="N153" s="89" t="str">
        <f t="shared" si="12"/>
        <v/>
      </c>
      <c r="O153" s="85"/>
    </row>
    <row r="154" spans="1:15" x14ac:dyDescent="0.35">
      <c r="A154" s="85"/>
      <c r="B154" s="85"/>
      <c r="C154" s="85"/>
      <c r="D154" s="85"/>
      <c r="E154" s="85"/>
      <c r="F154" s="85"/>
      <c r="G154" s="85"/>
      <c r="H154" s="85"/>
      <c r="I154" t="str">
        <f t="shared" si="9"/>
        <v/>
      </c>
      <c r="J154" s="86" t="str">
        <f t="shared" si="10"/>
        <v/>
      </c>
      <c r="K154" s="86" t="str">
        <f t="shared" si="11"/>
        <v/>
      </c>
      <c r="L154" s="87"/>
      <c r="M154" s="68" t="str">
        <f t="shared" si="8"/>
        <v/>
      </c>
      <c r="N154" s="89" t="str">
        <f t="shared" si="12"/>
        <v/>
      </c>
      <c r="O154" s="85"/>
    </row>
    <row r="155" spans="1:15" x14ac:dyDescent="0.35">
      <c r="A155" s="85"/>
      <c r="B155" s="85"/>
      <c r="C155" s="85"/>
      <c r="D155" s="85"/>
      <c r="E155" s="85"/>
      <c r="F155" s="85"/>
      <c r="G155" s="85"/>
      <c r="H155" s="85"/>
      <c r="I155" t="str">
        <f t="shared" si="9"/>
        <v/>
      </c>
      <c r="J155" s="86" t="str">
        <f t="shared" si="10"/>
        <v/>
      </c>
      <c r="K155" s="86" t="str">
        <f t="shared" si="11"/>
        <v/>
      </c>
      <c r="L155" s="87"/>
      <c r="M155" s="68" t="str">
        <f t="shared" si="8"/>
        <v/>
      </c>
      <c r="N155" s="89" t="str">
        <f t="shared" si="12"/>
        <v/>
      </c>
      <c r="O155" s="85"/>
    </row>
    <row r="156" spans="1:15" x14ac:dyDescent="0.35">
      <c r="A156" s="85"/>
      <c r="B156" s="85"/>
      <c r="C156" s="85"/>
      <c r="D156" s="85"/>
      <c r="E156" s="85"/>
      <c r="F156" s="85"/>
      <c r="G156" s="85"/>
      <c r="H156" s="85"/>
      <c r="I156" t="str">
        <f t="shared" si="9"/>
        <v/>
      </c>
      <c r="J156" s="86" t="str">
        <f t="shared" si="10"/>
        <v/>
      </c>
      <c r="K156" s="86" t="str">
        <f t="shared" si="11"/>
        <v/>
      </c>
      <c r="L156" s="87"/>
      <c r="M156" s="68" t="str">
        <f t="shared" si="8"/>
        <v/>
      </c>
      <c r="N156" s="89" t="str">
        <f t="shared" si="12"/>
        <v/>
      </c>
      <c r="O156" s="85"/>
    </row>
    <row r="157" spans="1:15" x14ac:dyDescent="0.35">
      <c r="A157" s="85"/>
      <c r="B157" s="85"/>
      <c r="C157" s="85"/>
      <c r="D157" s="85"/>
      <c r="E157" s="85"/>
      <c r="F157" s="85"/>
      <c r="G157" s="85"/>
      <c r="H157" s="85"/>
      <c r="I157" t="str">
        <f t="shared" si="9"/>
        <v/>
      </c>
      <c r="J157" s="86" t="str">
        <f t="shared" si="10"/>
        <v/>
      </c>
      <c r="K157" s="86" t="str">
        <f t="shared" si="11"/>
        <v/>
      </c>
      <c r="L157" s="87"/>
      <c r="M157" s="68" t="str">
        <f t="shared" si="8"/>
        <v/>
      </c>
      <c r="N157" s="89" t="str">
        <f t="shared" si="12"/>
        <v/>
      </c>
      <c r="O157" s="85"/>
    </row>
    <row r="158" spans="1:15" x14ac:dyDescent="0.35">
      <c r="A158" s="85"/>
      <c r="B158" s="85"/>
      <c r="C158" s="85"/>
      <c r="D158" s="85"/>
      <c r="E158" s="85"/>
      <c r="F158" s="85"/>
      <c r="G158" s="85"/>
      <c r="H158" s="85"/>
      <c r="I158" t="str">
        <f t="shared" si="9"/>
        <v/>
      </c>
      <c r="J158" s="86" t="str">
        <f t="shared" si="10"/>
        <v/>
      </c>
      <c r="K158" s="86" t="str">
        <f t="shared" si="11"/>
        <v/>
      </c>
      <c r="L158" s="87"/>
      <c r="M158" s="68" t="str">
        <f t="shared" si="8"/>
        <v/>
      </c>
      <c r="N158" s="89" t="str">
        <f t="shared" si="12"/>
        <v/>
      </c>
      <c r="O158" s="85"/>
    </row>
    <row r="159" spans="1:15" x14ac:dyDescent="0.35">
      <c r="A159" s="85"/>
      <c r="B159" s="85"/>
      <c r="C159" s="85"/>
      <c r="D159" s="85"/>
      <c r="E159" s="85"/>
      <c r="F159" s="85"/>
      <c r="G159" s="85"/>
      <c r="H159" s="85"/>
      <c r="I159" t="str">
        <f t="shared" si="9"/>
        <v/>
      </c>
      <c r="J159" s="86" t="str">
        <f t="shared" si="10"/>
        <v/>
      </c>
      <c r="K159" s="86" t="str">
        <f t="shared" si="11"/>
        <v/>
      </c>
      <c r="L159" s="87"/>
      <c r="M159" s="68" t="str">
        <f t="shared" si="8"/>
        <v/>
      </c>
      <c r="N159" s="89" t="str">
        <f t="shared" si="12"/>
        <v/>
      </c>
      <c r="O159" s="85"/>
    </row>
    <row r="160" spans="1:15" x14ac:dyDescent="0.35">
      <c r="A160" s="85"/>
      <c r="B160" s="85"/>
      <c r="C160" s="85"/>
      <c r="D160" s="85"/>
      <c r="E160" s="85"/>
      <c r="F160" s="85"/>
      <c r="G160" s="85"/>
      <c r="H160" s="85"/>
      <c r="I160" t="str">
        <f t="shared" si="9"/>
        <v/>
      </c>
      <c r="J160" s="86" t="str">
        <f t="shared" si="10"/>
        <v/>
      </c>
      <c r="K160" s="86" t="str">
        <f t="shared" si="11"/>
        <v/>
      </c>
      <c r="L160" s="87"/>
      <c r="M160" s="68" t="str">
        <f t="shared" si="8"/>
        <v/>
      </c>
      <c r="N160" s="89" t="str">
        <f t="shared" si="12"/>
        <v/>
      </c>
      <c r="O160" s="85"/>
    </row>
    <row r="161" spans="1:15" x14ac:dyDescent="0.35">
      <c r="A161" s="85"/>
      <c r="B161" s="85"/>
      <c r="C161" s="85"/>
      <c r="D161" s="85"/>
      <c r="E161" s="85"/>
      <c r="F161" s="85"/>
      <c r="G161" s="85"/>
      <c r="H161" s="85"/>
      <c r="I161" t="str">
        <f t="shared" si="9"/>
        <v/>
      </c>
      <c r="J161" s="86" t="str">
        <f t="shared" si="10"/>
        <v/>
      </c>
      <c r="K161" s="86" t="str">
        <f t="shared" si="11"/>
        <v/>
      </c>
      <c r="L161" s="87"/>
      <c r="M161" s="68" t="str">
        <f t="shared" ref="M161:M192" si="13">IF(OR(D161="Não Conta",L161="",E161="Refinamento"),"",M150)</f>
        <v/>
      </c>
      <c r="N161" s="89" t="str">
        <f t="shared" si="12"/>
        <v/>
      </c>
      <c r="O161" s="85"/>
    </row>
    <row r="162" spans="1:15" x14ac:dyDescent="0.35">
      <c r="A162" s="85"/>
      <c r="B162" s="85"/>
      <c r="C162" s="85"/>
      <c r="D162" s="85"/>
      <c r="E162" s="85"/>
      <c r="F162" s="85"/>
      <c r="G162" s="85"/>
      <c r="H162" s="85"/>
      <c r="I162" t="str">
        <f t="shared" si="9"/>
        <v/>
      </c>
      <c r="J162" s="86" t="str">
        <f t="shared" si="10"/>
        <v/>
      </c>
      <c r="K162" s="86" t="str">
        <f t="shared" si="11"/>
        <v/>
      </c>
      <c r="L162" s="87"/>
      <c r="M162" s="68" t="str">
        <f t="shared" si="13"/>
        <v/>
      </c>
      <c r="N162" s="89" t="str">
        <f t="shared" si="12"/>
        <v/>
      </c>
      <c r="O162" s="85"/>
    </row>
    <row r="163" spans="1:15" x14ac:dyDescent="0.35">
      <c r="A163" s="85"/>
      <c r="B163" s="85"/>
      <c r="C163" s="85"/>
      <c r="D163" s="85"/>
      <c r="E163" s="85"/>
      <c r="F163" s="85"/>
      <c r="G163" s="85"/>
      <c r="H163" s="85"/>
      <c r="I163" t="str">
        <f t="shared" si="9"/>
        <v/>
      </c>
      <c r="J163" s="86" t="str">
        <f t="shared" si="10"/>
        <v/>
      </c>
      <c r="K163" s="86" t="str">
        <f t="shared" si="11"/>
        <v/>
      </c>
      <c r="L163" s="87"/>
      <c r="M163" s="68" t="str">
        <f t="shared" si="13"/>
        <v/>
      </c>
      <c r="N163" s="89" t="str">
        <f t="shared" si="12"/>
        <v/>
      </c>
      <c r="O163" s="85"/>
    </row>
    <row r="164" spans="1:15" x14ac:dyDescent="0.35">
      <c r="A164" s="85"/>
      <c r="B164" s="85"/>
      <c r="C164" s="85"/>
      <c r="D164" s="85"/>
      <c r="E164" s="85"/>
      <c r="F164" s="85"/>
      <c r="G164" s="85"/>
      <c r="H164" s="85"/>
      <c r="I164" t="str">
        <f t="shared" si="9"/>
        <v/>
      </c>
      <c r="J164" s="86" t="str">
        <f t="shared" si="10"/>
        <v/>
      </c>
      <c r="K164" s="86" t="str">
        <f t="shared" si="11"/>
        <v/>
      </c>
      <c r="L164" s="87"/>
      <c r="M164" s="68" t="str">
        <f t="shared" si="13"/>
        <v/>
      </c>
      <c r="N164" s="89" t="str">
        <f t="shared" si="12"/>
        <v/>
      </c>
      <c r="O164" s="85"/>
    </row>
    <row r="165" spans="1:15" x14ac:dyDescent="0.35">
      <c r="A165" s="85"/>
      <c r="B165" s="85"/>
      <c r="C165" s="85"/>
      <c r="D165" s="85"/>
      <c r="E165" s="85"/>
      <c r="F165" s="85"/>
      <c r="G165" s="85"/>
      <c r="H165" s="85"/>
      <c r="I165" t="str">
        <f t="shared" si="9"/>
        <v/>
      </c>
      <c r="J165" s="86" t="str">
        <f t="shared" si="10"/>
        <v/>
      </c>
      <c r="K165" s="86" t="str">
        <f t="shared" si="11"/>
        <v/>
      </c>
      <c r="L165" s="87"/>
      <c r="M165" s="68" t="str">
        <f t="shared" si="13"/>
        <v/>
      </c>
      <c r="N165" s="89" t="str">
        <f t="shared" si="12"/>
        <v/>
      </c>
      <c r="O165" s="85"/>
    </row>
    <row r="166" spans="1:15" x14ac:dyDescent="0.35">
      <c r="A166" s="85"/>
      <c r="B166" s="85"/>
      <c r="C166" s="85"/>
      <c r="D166" s="85"/>
      <c r="E166" s="85"/>
      <c r="F166" s="85"/>
      <c r="G166" s="85"/>
      <c r="H166" s="85"/>
      <c r="I166" t="str">
        <f t="shared" si="9"/>
        <v/>
      </c>
      <c r="J166" s="86" t="str">
        <f t="shared" si="10"/>
        <v/>
      </c>
      <c r="K166" s="86" t="str">
        <f t="shared" si="11"/>
        <v/>
      </c>
      <c r="L166" s="87"/>
      <c r="M166" s="68" t="str">
        <f t="shared" si="13"/>
        <v/>
      </c>
      <c r="N166" s="89" t="str">
        <f t="shared" si="12"/>
        <v/>
      </c>
      <c r="O166" s="85"/>
    </row>
    <row r="167" spans="1:15" x14ac:dyDescent="0.35">
      <c r="A167" s="85"/>
      <c r="B167" s="85"/>
      <c r="C167" s="85"/>
      <c r="D167" s="85"/>
      <c r="E167" s="85"/>
      <c r="F167" s="85"/>
      <c r="G167" s="85"/>
      <c r="H167" s="85"/>
      <c r="I167" t="str">
        <f t="shared" si="9"/>
        <v/>
      </c>
      <c r="J167" s="86" t="str">
        <f t="shared" si="10"/>
        <v/>
      </c>
      <c r="K167" s="86" t="str">
        <f t="shared" si="11"/>
        <v/>
      </c>
      <c r="L167" s="87"/>
      <c r="M167" s="68" t="str">
        <f t="shared" si="13"/>
        <v/>
      </c>
      <c r="N167" s="89" t="str">
        <f t="shared" si="12"/>
        <v/>
      </c>
      <c r="O167" s="85"/>
    </row>
    <row r="168" spans="1:15" x14ac:dyDescent="0.35">
      <c r="A168" s="85"/>
      <c r="B168" s="85"/>
      <c r="C168" s="85"/>
      <c r="D168" s="85"/>
      <c r="E168" s="85"/>
      <c r="F168" s="85"/>
      <c r="G168" s="85"/>
      <c r="H168" s="85"/>
      <c r="I168" t="str">
        <f t="shared" si="9"/>
        <v/>
      </c>
      <c r="J168" s="86" t="str">
        <f t="shared" si="10"/>
        <v/>
      </c>
      <c r="K168" s="86" t="str">
        <f t="shared" si="11"/>
        <v/>
      </c>
      <c r="L168" s="87"/>
      <c r="M168" s="68" t="str">
        <f t="shared" si="13"/>
        <v/>
      </c>
      <c r="N168" s="89" t="str">
        <f t="shared" si="12"/>
        <v/>
      </c>
      <c r="O168" s="85"/>
    </row>
    <row r="169" spans="1:15" x14ac:dyDescent="0.35">
      <c r="A169" s="85"/>
      <c r="B169" s="85"/>
      <c r="C169" s="85"/>
      <c r="D169" s="85"/>
      <c r="E169" s="85"/>
      <c r="F169" s="85"/>
      <c r="G169" s="85"/>
      <c r="H169" s="85"/>
      <c r="I169" t="str">
        <f t="shared" si="9"/>
        <v/>
      </c>
      <c r="J169" s="86" t="str">
        <f t="shared" si="10"/>
        <v/>
      </c>
      <c r="K169" s="86" t="str">
        <f t="shared" si="11"/>
        <v/>
      </c>
      <c r="L169" s="87"/>
      <c r="M169" s="68" t="str">
        <f t="shared" si="13"/>
        <v/>
      </c>
      <c r="N169" s="89" t="str">
        <f t="shared" si="12"/>
        <v/>
      </c>
      <c r="O169" s="85"/>
    </row>
    <row r="170" spans="1:15" x14ac:dyDescent="0.35">
      <c r="A170" s="85"/>
      <c r="B170" s="85"/>
      <c r="C170" s="85"/>
      <c r="D170" s="85"/>
      <c r="E170" s="85"/>
      <c r="F170" s="85"/>
      <c r="G170" s="85"/>
      <c r="H170" s="85"/>
      <c r="I170" t="str">
        <f t="shared" si="9"/>
        <v/>
      </c>
      <c r="J170" s="86" t="str">
        <f t="shared" si="10"/>
        <v/>
      </c>
      <c r="K170" s="86" t="str">
        <f t="shared" si="11"/>
        <v/>
      </c>
      <c r="L170" s="87"/>
      <c r="M170" s="68" t="str">
        <f t="shared" si="13"/>
        <v/>
      </c>
      <c r="N170" s="89" t="str">
        <f t="shared" si="12"/>
        <v/>
      </c>
      <c r="O170" s="85"/>
    </row>
    <row r="171" spans="1:15" x14ac:dyDescent="0.35">
      <c r="A171" s="85"/>
      <c r="B171" s="85"/>
      <c r="C171" s="85"/>
      <c r="D171" s="85"/>
      <c r="E171" s="85"/>
      <c r="F171" s="85"/>
      <c r="G171" s="85"/>
      <c r="H171" s="85"/>
      <c r="I171" t="str">
        <f t="shared" si="9"/>
        <v/>
      </c>
      <c r="J171" s="86" t="str">
        <f t="shared" si="10"/>
        <v/>
      </c>
      <c r="K171" s="86" t="str">
        <f t="shared" si="11"/>
        <v/>
      </c>
      <c r="L171" s="87"/>
      <c r="M171" s="68" t="str">
        <f t="shared" si="13"/>
        <v/>
      </c>
      <c r="N171" s="89" t="str">
        <f t="shared" si="12"/>
        <v/>
      </c>
      <c r="O171" s="85"/>
    </row>
    <row r="172" spans="1:15" x14ac:dyDescent="0.35">
      <c r="A172" s="85"/>
      <c r="B172" s="85"/>
      <c r="C172" s="85"/>
      <c r="D172" s="85"/>
      <c r="E172" s="85"/>
      <c r="F172" s="85"/>
      <c r="G172" s="85"/>
      <c r="H172" s="85"/>
      <c r="I172" t="str">
        <f t="shared" si="9"/>
        <v/>
      </c>
      <c r="J172" s="86" t="str">
        <f t="shared" si="10"/>
        <v/>
      </c>
      <c r="K172" s="86" t="str">
        <f t="shared" si="11"/>
        <v/>
      </c>
      <c r="L172" s="87"/>
      <c r="M172" s="68" t="str">
        <f t="shared" si="13"/>
        <v/>
      </c>
      <c r="N172" s="89" t="str">
        <f t="shared" si="12"/>
        <v/>
      </c>
      <c r="O172" s="85"/>
    </row>
    <row r="173" spans="1:15" x14ac:dyDescent="0.35">
      <c r="A173" s="85"/>
      <c r="B173" s="85"/>
      <c r="C173" s="85"/>
      <c r="D173" s="85"/>
      <c r="E173" s="85"/>
      <c r="F173" s="85"/>
      <c r="G173" s="85"/>
      <c r="H173" s="85"/>
      <c r="I173" t="str">
        <f t="shared" si="9"/>
        <v/>
      </c>
      <c r="J173" s="86" t="str">
        <f t="shared" si="10"/>
        <v/>
      </c>
      <c r="K173" s="86" t="str">
        <f t="shared" si="11"/>
        <v/>
      </c>
      <c r="L173" s="87"/>
      <c r="M173" s="68" t="str">
        <f t="shared" si="13"/>
        <v/>
      </c>
      <c r="N173" s="89" t="str">
        <f t="shared" si="12"/>
        <v/>
      </c>
      <c r="O173" s="85"/>
    </row>
    <row r="174" spans="1:15" x14ac:dyDescent="0.35">
      <c r="A174" s="85"/>
      <c r="B174" s="85"/>
      <c r="C174" s="85"/>
      <c r="D174" s="85"/>
      <c r="E174" s="85"/>
      <c r="F174" s="85"/>
      <c r="G174" s="85"/>
      <c r="H174" s="85"/>
      <c r="I174" t="str">
        <f t="shared" si="9"/>
        <v/>
      </c>
      <c r="J174" s="86" t="str">
        <f t="shared" si="10"/>
        <v/>
      </c>
      <c r="K174" s="86" t="str">
        <f t="shared" si="11"/>
        <v/>
      </c>
      <c r="L174" s="87"/>
      <c r="M174" s="68" t="str">
        <f t="shared" si="13"/>
        <v/>
      </c>
      <c r="N174" s="89" t="str">
        <f t="shared" si="12"/>
        <v/>
      </c>
      <c r="O174" s="85"/>
    </row>
    <row r="175" spans="1:15" x14ac:dyDescent="0.35">
      <c r="A175" s="85"/>
      <c r="B175" s="85"/>
      <c r="C175" s="85"/>
      <c r="D175" s="85"/>
      <c r="E175" s="85"/>
      <c r="F175" s="85"/>
      <c r="G175" s="85"/>
      <c r="H175" s="85"/>
      <c r="I175" t="str">
        <f t="shared" si="9"/>
        <v/>
      </c>
      <c r="J175" s="86" t="str">
        <f t="shared" si="10"/>
        <v/>
      </c>
      <c r="K175" s="86" t="str">
        <f t="shared" si="11"/>
        <v/>
      </c>
      <c r="L175" s="87"/>
      <c r="M175" s="68" t="str">
        <f t="shared" si="13"/>
        <v/>
      </c>
      <c r="N175" s="89" t="str">
        <f t="shared" si="12"/>
        <v/>
      </c>
      <c r="O175" s="85"/>
    </row>
    <row r="176" spans="1:15" x14ac:dyDescent="0.35">
      <c r="A176" s="85"/>
      <c r="B176" s="85"/>
      <c r="C176" s="85"/>
      <c r="D176" s="85"/>
      <c r="E176" s="85"/>
      <c r="F176" s="85"/>
      <c r="G176" s="85"/>
      <c r="H176" s="85"/>
      <c r="I176" t="str">
        <f t="shared" si="9"/>
        <v/>
      </c>
      <c r="J176" s="86" t="str">
        <f t="shared" si="10"/>
        <v/>
      </c>
      <c r="K176" s="86" t="str">
        <f t="shared" si="11"/>
        <v/>
      </c>
      <c r="L176" s="87"/>
      <c r="M176" s="68" t="str">
        <f t="shared" si="13"/>
        <v/>
      </c>
      <c r="N176" s="89" t="str">
        <f t="shared" si="12"/>
        <v/>
      </c>
      <c r="O176" s="85"/>
    </row>
    <row r="177" spans="1:15" x14ac:dyDescent="0.35">
      <c r="A177" s="85"/>
      <c r="B177" s="85"/>
      <c r="C177" s="85"/>
      <c r="D177" s="85"/>
      <c r="E177" s="85"/>
      <c r="F177" s="85"/>
      <c r="G177" s="85"/>
      <c r="H177" s="85"/>
      <c r="I177" t="str">
        <f t="shared" si="9"/>
        <v/>
      </c>
      <c r="J177" s="86" t="str">
        <f t="shared" si="10"/>
        <v/>
      </c>
      <c r="K177" s="86" t="str">
        <f t="shared" si="11"/>
        <v/>
      </c>
      <c r="L177" s="87"/>
      <c r="M177" s="68" t="str">
        <f t="shared" si="13"/>
        <v/>
      </c>
      <c r="N177" s="89" t="str">
        <f t="shared" si="12"/>
        <v/>
      </c>
      <c r="O177" s="85"/>
    </row>
    <row r="178" spans="1:15" x14ac:dyDescent="0.35">
      <c r="A178" s="85"/>
      <c r="B178" s="85"/>
      <c r="C178" s="85"/>
      <c r="D178" s="85"/>
      <c r="E178" s="85"/>
      <c r="F178" s="85"/>
      <c r="G178" s="85"/>
      <c r="H178" s="85"/>
      <c r="I178" t="str">
        <f t="shared" si="9"/>
        <v/>
      </c>
      <c r="J178" s="86" t="str">
        <f t="shared" si="10"/>
        <v/>
      </c>
      <c r="K178" s="86" t="str">
        <f t="shared" si="11"/>
        <v/>
      </c>
      <c r="L178" s="87"/>
      <c r="M178" s="68" t="str">
        <f t="shared" si="13"/>
        <v/>
      </c>
      <c r="N178" s="89" t="str">
        <f t="shared" si="12"/>
        <v/>
      </c>
      <c r="O178" s="85"/>
    </row>
    <row r="179" spans="1:15" x14ac:dyDescent="0.35">
      <c r="A179" s="85"/>
      <c r="B179" s="85"/>
      <c r="C179" s="85"/>
      <c r="D179" s="85"/>
      <c r="E179" s="85"/>
      <c r="F179" s="85"/>
      <c r="G179" s="85"/>
      <c r="H179" s="85"/>
      <c r="I179" t="str">
        <f t="shared" si="9"/>
        <v/>
      </c>
      <c r="J179" s="86" t="str">
        <f t="shared" si="10"/>
        <v/>
      </c>
      <c r="K179" s="86" t="str">
        <f t="shared" si="11"/>
        <v/>
      </c>
      <c r="L179" s="87"/>
      <c r="M179" s="68" t="str">
        <f t="shared" si="13"/>
        <v/>
      </c>
      <c r="N179" s="89" t="str">
        <f t="shared" si="12"/>
        <v/>
      </c>
      <c r="O179" s="85"/>
    </row>
    <row r="180" spans="1:15" x14ac:dyDescent="0.35">
      <c r="A180" s="85"/>
      <c r="B180" s="85"/>
      <c r="C180" s="85"/>
      <c r="D180" s="85"/>
      <c r="E180" s="85"/>
      <c r="F180" s="85"/>
      <c r="G180" s="85"/>
      <c r="H180" s="85"/>
      <c r="I180" t="str">
        <f t="shared" si="9"/>
        <v/>
      </c>
      <c r="J180" s="86" t="str">
        <f t="shared" si="10"/>
        <v/>
      </c>
      <c r="K180" s="86" t="str">
        <f t="shared" si="11"/>
        <v/>
      </c>
      <c r="L180" s="87"/>
      <c r="M180" s="68" t="str">
        <f t="shared" si="13"/>
        <v/>
      </c>
      <c r="N180" s="89" t="str">
        <f t="shared" si="12"/>
        <v/>
      </c>
      <c r="O180" s="85"/>
    </row>
    <row r="181" spans="1:15" x14ac:dyDescent="0.35">
      <c r="A181" s="85"/>
      <c r="B181" s="85"/>
      <c r="C181" s="85"/>
      <c r="D181" s="85"/>
      <c r="E181" s="85"/>
      <c r="F181" s="85"/>
      <c r="G181" s="85"/>
      <c r="H181" s="85"/>
      <c r="I181" t="str">
        <f t="shared" si="9"/>
        <v/>
      </c>
      <c r="J181" s="86" t="str">
        <f t="shared" si="10"/>
        <v/>
      </c>
      <c r="K181" s="86" t="str">
        <f t="shared" si="11"/>
        <v/>
      </c>
      <c r="L181" s="87"/>
      <c r="M181" s="68" t="str">
        <f t="shared" si="13"/>
        <v/>
      </c>
      <c r="N181" s="89" t="str">
        <f t="shared" si="12"/>
        <v/>
      </c>
      <c r="O181" s="85"/>
    </row>
    <row r="182" spans="1:15" x14ac:dyDescent="0.35">
      <c r="A182" s="85"/>
      <c r="B182" s="85"/>
      <c r="C182" s="85"/>
      <c r="D182" s="85"/>
      <c r="E182" s="85"/>
      <c r="F182" s="85"/>
      <c r="G182" s="85"/>
      <c r="H182" s="85"/>
      <c r="I182" t="str">
        <f t="shared" si="9"/>
        <v/>
      </c>
      <c r="J182" s="86" t="str">
        <f t="shared" si="10"/>
        <v/>
      </c>
      <c r="K182" s="86" t="str">
        <f t="shared" si="11"/>
        <v/>
      </c>
      <c r="L182" s="87"/>
      <c r="M182" s="68" t="str">
        <f t="shared" si="13"/>
        <v/>
      </c>
      <c r="N182" s="89" t="str">
        <f t="shared" si="12"/>
        <v/>
      </c>
      <c r="O182" s="85"/>
    </row>
    <row r="183" spans="1:15" x14ac:dyDescent="0.35">
      <c r="A183" s="85"/>
      <c r="B183" s="85"/>
      <c r="C183" s="85"/>
      <c r="D183" s="85"/>
      <c r="E183" s="85"/>
      <c r="F183" s="85"/>
      <c r="G183" s="85"/>
      <c r="H183" s="85"/>
      <c r="I183" t="str">
        <f t="shared" si="9"/>
        <v/>
      </c>
      <c r="J183" s="86" t="str">
        <f t="shared" si="10"/>
        <v/>
      </c>
      <c r="K183" s="86" t="str">
        <f t="shared" si="11"/>
        <v/>
      </c>
      <c r="L183" s="87"/>
      <c r="M183" s="68" t="str">
        <f t="shared" si="13"/>
        <v/>
      </c>
      <c r="N183" s="89" t="str">
        <f t="shared" si="12"/>
        <v/>
      </c>
      <c r="O183" s="85"/>
    </row>
    <row r="184" spans="1:15" x14ac:dyDescent="0.35">
      <c r="A184" s="85"/>
      <c r="B184" s="85"/>
      <c r="C184" s="85"/>
      <c r="D184" s="85"/>
      <c r="E184" s="85"/>
      <c r="F184" s="85"/>
      <c r="G184" s="85"/>
      <c r="H184" s="85"/>
      <c r="I184" t="str">
        <f t="shared" si="9"/>
        <v/>
      </c>
      <c r="J184" s="86" t="str">
        <f t="shared" si="10"/>
        <v/>
      </c>
      <c r="K184" s="86" t="str">
        <f t="shared" si="11"/>
        <v/>
      </c>
      <c r="L184" s="87"/>
      <c r="M184" s="68" t="str">
        <f t="shared" si="13"/>
        <v/>
      </c>
      <c r="N184" s="89" t="str">
        <f t="shared" si="12"/>
        <v/>
      </c>
      <c r="O184" s="85"/>
    </row>
    <row r="185" spans="1:15" x14ac:dyDescent="0.35">
      <c r="A185" s="85"/>
      <c r="B185" s="85"/>
      <c r="C185" s="85"/>
      <c r="D185" s="85"/>
      <c r="E185" s="85"/>
      <c r="F185" s="85"/>
      <c r="G185" s="85"/>
      <c r="H185" s="85"/>
      <c r="I185" t="str">
        <f t="shared" si="9"/>
        <v/>
      </c>
      <c r="J185" s="86" t="str">
        <f t="shared" si="10"/>
        <v/>
      </c>
      <c r="K185" s="86" t="str">
        <f t="shared" si="11"/>
        <v/>
      </c>
      <c r="L185" s="87"/>
      <c r="M185" s="68" t="str">
        <f t="shared" si="13"/>
        <v/>
      </c>
      <c r="N185" s="89" t="str">
        <f t="shared" si="12"/>
        <v/>
      </c>
      <c r="O185" s="85"/>
    </row>
    <row r="186" spans="1:15" x14ac:dyDescent="0.35">
      <c r="A186" s="85"/>
      <c r="B186" s="85"/>
      <c r="C186" s="85"/>
      <c r="D186" s="85"/>
      <c r="E186" s="85"/>
      <c r="F186" s="85"/>
      <c r="G186" s="85"/>
      <c r="H186" s="85"/>
      <c r="I186" t="str">
        <f t="shared" si="9"/>
        <v/>
      </c>
      <c r="J186" s="86" t="str">
        <f t="shared" si="10"/>
        <v/>
      </c>
      <c r="K186" s="86" t="str">
        <f t="shared" si="11"/>
        <v/>
      </c>
      <c r="L186" s="87"/>
      <c r="M186" s="68" t="str">
        <f t="shared" si="13"/>
        <v/>
      </c>
      <c r="N186" s="89" t="str">
        <f t="shared" si="12"/>
        <v/>
      </c>
      <c r="O186" s="85"/>
    </row>
    <row r="187" spans="1:15" x14ac:dyDescent="0.35">
      <c r="A187" s="85"/>
      <c r="B187" s="85"/>
      <c r="C187" s="85"/>
      <c r="D187" s="85"/>
      <c r="E187" s="85"/>
      <c r="F187" s="85"/>
      <c r="G187" s="85"/>
      <c r="H187" s="85"/>
      <c r="I187" t="str">
        <f t="shared" si="9"/>
        <v/>
      </c>
      <c r="J187" s="86" t="str">
        <f t="shared" si="10"/>
        <v/>
      </c>
      <c r="K187" s="86" t="str">
        <f t="shared" si="11"/>
        <v/>
      </c>
      <c r="L187" s="87"/>
      <c r="M187" s="68" t="str">
        <f t="shared" si="13"/>
        <v/>
      </c>
      <c r="N187" s="89" t="str">
        <f t="shared" si="12"/>
        <v/>
      </c>
      <c r="O187" s="85"/>
    </row>
    <row r="188" spans="1:15" x14ac:dyDescent="0.35">
      <c r="A188" s="85"/>
      <c r="B188" s="85"/>
      <c r="C188" s="85"/>
      <c r="D188" s="85"/>
      <c r="E188" s="85"/>
      <c r="F188" s="85"/>
      <c r="G188" s="85"/>
      <c r="H188" s="85"/>
      <c r="I188" t="str">
        <f t="shared" si="9"/>
        <v/>
      </c>
      <c r="J188" s="86" t="str">
        <f t="shared" si="10"/>
        <v/>
      </c>
      <c r="K188" s="86" t="str">
        <f t="shared" si="11"/>
        <v/>
      </c>
      <c r="L188" s="87"/>
      <c r="M188" s="68" t="str">
        <f t="shared" si="13"/>
        <v/>
      </c>
      <c r="N188" s="89" t="str">
        <f t="shared" si="12"/>
        <v/>
      </c>
      <c r="O188" s="85"/>
    </row>
    <row r="189" spans="1:15" x14ac:dyDescent="0.35">
      <c r="A189" s="85"/>
      <c r="B189" s="85"/>
      <c r="C189" s="85"/>
      <c r="D189" s="85"/>
      <c r="E189" s="85"/>
      <c r="F189" s="85"/>
      <c r="G189" s="85"/>
      <c r="H189" s="85"/>
      <c r="I189" t="str">
        <f t="shared" si="9"/>
        <v/>
      </c>
      <c r="J189" s="86" t="str">
        <f t="shared" si="10"/>
        <v/>
      </c>
      <c r="K189" s="86" t="str">
        <f t="shared" si="11"/>
        <v/>
      </c>
      <c r="L189" s="87"/>
      <c r="M189" s="68" t="str">
        <f t="shared" si="13"/>
        <v/>
      </c>
      <c r="N189" s="89" t="str">
        <f t="shared" si="12"/>
        <v/>
      </c>
      <c r="O189" s="85"/>
    </row>
    <row r="190" spans="1:15" x14ac:dyDescent="0.35">
      <c r="A190" s="85"/>
      <c r="B190" s="85"/>
      <c r="C190" s="85"/>
      <c r="D190" s="85"/>
      <c r="E190" s="85"/>
      <c r="F190" s="85"/>
      <c r="G190" s="85"/>
      <c r="H190" s="85"/>
      <c r="I190" t="str">
        <f t="shared" si="9"/>
        <v/>
      </c>
      <c r="J190" s="86" t="str">
        <f t="shared" si="10"/>
        <v/>
      </c>
      <c r="K190" s="86" t="str">
        <f t="shared" si="11"/>
        <v/>
      </c>
      <c r="L190" s="87"/>
      <c r="M190" s="68" t="str">
        <f t="shared" si="13"/>
        <v/>
      </c>
      <c r="N190" s="89" t="str">
        <f t="shared" si="12"/>
        <v/>
      </c>
      <c r="O190" s="85"/>
    </row>
    <row r="191" spans="1:15" x14ac:dyDescent="0.35">
      <c r="A191" s="85"/>
      <c r="B191" s="85"/>
      <c r="C191" s="85"/>
      <c r="D191" s="85"/>
      <c r="E191" s="85"/>
      <c r="F191" s="85"/>
      <c r="G191" s="85"/>
      <c r="H191" s="85"/>
      <c r="I191" t="str">
        <f t="shared" si="9"/>
        <v/>
      </c>
      <c r="J191" s="86" t="str">
        <f t="shared" si="10"/>
        <v/>
      </c>
      <c r="K191" s="86" t="str">
        <f t="shared" si="11"/>
        <v/>
      </c>
      <c r="L191" s="87"/>
      <c r="M191" s="68" t="str">
        <f t="shared" si="13"/>
        <v/>
      </c>
      <c r="N191" s="89" t="str">
        <f t="shared" si="12"/>
        <v/>
      </c>
      <c r="O191" s="85"/>
    </row>
    <row r="192" spans="1:15" x14ac:dyDescent="0.35">
      <c r="A192" s="85"/>
      <c r="B192" s="85"/>
      <c r="C192" s="85"/>
      <c r="D192" s="85"/>
      <c r="E192" s="85"/>
      <c r="F192" s="85"/>
      <c r="G192" s="85"/>
      <c r="H192" s="85"/>
      <c r="I192" t="str">
        <f t="shared" si="9"/>
        <v/>
      </c>
      <c r="J192" s="86" t="str">
        <f t="shared" si="10"/>
        <v/>
      </c>
      <c r="K192" s="86" t="str">
        <f t="shared" si="11"/>
        <v/>
      </c>
      <c r="L192" s="87"/>
      <c r="M192" s="68" t="str">
        <f t="shared" si="13"/>
        <v/>
      </c>
      <c r="N192" s="89" t="str">
        <f t="shared" si="12"/>
        <v/>
      </c>
      <c r="O192" s="85"/>
    </row>
    <row r="193" spans="1:15" x14ac:dyDescent="0.35">
      <c r="A193" s="85"/>
      <c r="B193" s="85"/>
      <c r="C193" s="85"/>
      <c r="D193" s="85"/>
      <c r="E193" s="85"/>
      <c r="F193" s="85"/>
      <c r="G193" s="85"/>
      <c r="H193" s="85"/>
      <c r="I193" t="str">
        <f t="shared" si="9"/>
        <v/>
      </c>
      <c r="J193" s="86" t="str">
        <f t="shared" si="10"/>
        <v/>
      </c>
      <c r="K193" s="86" t="str">
        <f t="shared" si="11"/>
        <v/>
      </c>
      <c r="L193" s="87"/>
      <c r="M193" s="68" t="str">
        <f t="shared" ref="M193:M224" si="14">IF(OR(D193="Não Conta",L193="",E193="Refinamento"),"",M182)</f>
        <v/>
      </c>
      <c r="N193" s="89" t="str">
        <f t="shared" si="12"/>
        <v/>
      </c>
      <c r="O193" s="85"/>
    </row>
    <row r="194" spans="1:15" x14ac:dyDescent="0.35">
      <c r="A194" s="85"/>
      <c r="B194" s="85"/>
      <c r="C194" s="85"/>
      <c r="D194" s="85"/>
      <c r="E194" s="85"/>
      <c r="F194" s="85"/>
      <c r="G194" s="85"/>
      <c r="H194" s="85"/>
      <c r="I194" t="str">
        <f t="shared" si="9"/>
        <v/>
      </c>
      <c r="J194" s="86" t="str">
        <f t="shared" si="10"/>
        <v/>
      </c>
      <c r="K194" s="86" t="str">
        <f t="shared" si="11"/>
        <v/>
      </c>
      <c r="L194" s="87"/>
      <c r="M194" s="68" t="str">
        <f t="shared" si="14"/>
        <v/>
      </c>
      <c r="N194" s="89" t="str">
        <f t="shared" si="12"/>
        <v/>
      </c>
      <c r="O194" s="85"/>
    </row>
    <row r="195" spans="1:15" x14ac:dyDescent="0.35">
      <c r="A195" s="85"/>
      <c r="B195" s="85"/>
      <c r="C195" s="85"/>
      <c r="D195" s="85"/>
      <c r="E195" s="85"/>
      <c r="F195" s="85"/>
      <c r="G195" s="85"/>
      <c r="H195" s="85"/>
      <c r="I195" t="str">
        <f t="shared" si="9"/>
        <v/>
      </c>
      <c r="J195" s="86" t="str">
        <f t="shared" si="10"/>
        <v/>
      </c>
      <c r="K195" s="86" t="str">
        <f t="shared" si="11"/>
        <v/>
      </c>
      <c r="L195" s="87"/>
      <c r="M195" s="68" t="str">
        <f t="shared" si="14"/>
        <v/>
      </c>
      <c r="N195" s="89" t="str">
        <f t="shared" si="12"/>
        <v/>
      </c>
      <c r="O195" s="85"/>
    </row>
    <row r="196" spans="1:15" x14ac:dyDescent="0.35">
      <c r="A196" s="85"/>
      <c r="B196" s="85"/>
      <c r="C196" s="85"/>
      <c r="D196" s="85"/>
      <c r="E196" s="85"/>
      <c r="F196" s="85"/>
      <c r="G196" s="85"/>
      <c r="H196" s="85"/>
      <c r="I196" t="str">
        <f t="shared" si="9"/>
        <v/>
      </c>
      <c r="J196" s="86" t="str">
        <f t="shared" si="10"/>
        <v/>
      </c>
      <c r="K196" s="86" t="str">
        <f t="shared" si="11"/>
        <v/>
      </c>
      <c r="L196" s="87"/>
      <c r="M196" s="68" t="str">
        <f t="shared" si="14"/>
        <v/>
      </c>
      <c r="N196" s="89" t="str">
        <f t="shared" si="12"/>
        <v/>
      </c>
      <c r="O196" s="85"/>
    </row>
    <row r="197" spans="1:15" x14ac:dyDescent="0.35">
      <c r="A197" s="85"/>
      <c r="B197" s="85"/>
      <c r="C197" s="85"/>
      <c r="D197" s="85"/>
      <c r="E197" s="85"/>
      <c r="F197" s="85"/>
      <c r="G197" s="85"/>
      <c r="H197" s="85"/>
      <c r="I197" t="str">
        <f t="shared" si="9"/>
        <v/>
      </c>
      <c r="J197" s="86" t="str">
        <f t="shared" si="10"/>
        <v/>
      </c>
      <c r="K197" s="86" t="str">
        <f t="shared" si="11"/>
        <v/>
      </c>
      <c r="L197" s="87"/>
      <c r="M197" s="68" t="str">
        <f t="shared" si="14"/>
        <v/>
      </c>
      <c r="N197" s="89" t="str">
        <f t="shared" si="12"/>
        <v/>
      </c>
      <c r="O197" s="85"/>
    </row>
    <row r="198" spans="1:15" x14ac:dyDescent="0.35">
      <c r="A198" s="85"/>
      <c r="B198" s="85"/>
      <c r="C198" s="85"/>
      <c r="D198" s="85"/>
      <c r="E198" s="85"/>
      <c r="F198" s="85"/>
      <c r="G198" s="85"/>
      <c r="H198" s="85"/>
      <c r="I198" t="str">
        <f t="shared" si="9"/>
        <v/>
      </c>
      <c r="J198" s="86" t="str">
        <f t="shared" si="10"/>
        <v/>
      </c>
      <c r="K198" s="86" t="str">
        <f t="shared" si="11"/>
        <v/>
      </c>
      <c r="L198" s="87"/>
      <c r="M198" s="68" t="str">
        <f t="shared" si="14"/>
        <v/>
      </c>
      <c r="N198" s="89" t="str">
        <f t="shared" si="12"/>
        <v/>
      </c>
      <c r="O198" s="85"/>
    </row>
    <row r="199" spans="1:15" x14ac:dyDescent="0.35">
      <c r="A199" s="85"/>
      <c r="B199" s="85"/>
      <c r="C199" s="85"/>
      <c r="D199" s="85"/>
      <c r="E199" s="85"/>
      <c r="F199" s="85"/>
      <c r="G199" s="85"/>
      <c r="H199" s="85"/>
      <c r="I199" t="str">
        <f t="shared" ref="I199:I256" si="15">IF(OR(ISBLANK(G199),ISBLANK(H199)),IF(OR(F199="ALI",F199="AIE"),"B",IF(ISBLANK(F199),"","M")),IF(F199="EE",IF(H199&gt;=3,IF(G199&gt;=5,"A","M"),IF(H199=2,IF(G199&gt;=16,"A",IF(G199&lt;=4,"B","M")),IF(G199&lt;=15,"B","M"))),IF(OR(F199="SE",F199="CE"),IF(H199&gt;=4,IF(G199&gt;=6,"A","M"),IF(H199&gt;=2,IF(G199&gt;=20,"A",IF(G199&lt;=5,"B","M")),IF(G199&lt;=19,"B","M"))),IF(OR(F199="ALI",F199="AIE"),IF(H199&gt;=6,IF(G199&gt;=20,"A","M"),IF(H199&gt;=2,IF(G199&gt;=51,"A",IF(G199&lt;=19,"B","M")),IF(G199&lt;=50,"B","M")))))))</f>
        <v/>
      </c>
      <c r="J199" s="86" t="str">
        <f t="shared" ref="J199:J262" si="16">IF($I199="B","Baixa",IF($I199="M","Média",IF($I199="","","Alta")))</f>
        <v/>
      </c>
      <c r="K199" s="86" t="str">
        <f t="shared" ref="K199:K262" si="17">IF(ISBLANK(F199),"",IF(F199="ALI",IF(I199="B",7,IF(I199="M",10,15)),IF(F199="AIE",IF(I199="B",5,IF(I199="M",7,10)),IF(F199="SE",IF(I199="B",4,IF(I199="M",5,7)),IF(OR(F199="EE",F199="CE"),IF(I199="B",3,IF(I199="M",4,6)))))))</f>
        <v/>
      </c>
      <c r="L199" s="87"/>
      <c r="M199" s="68" t="str">
        <f t="shared" si="14"/>
        <v/>
      </c>
      <c r="N199" s="89" t="str">
        <f t="shared" ref="N199:N262" si="18">IF(OR(D199="Não Conta",E199="",E199="Refinamento",M199=""),"",K199*L199*M199)</f>
        <v/>
      </c>
      <c r="O199" s="85"/>
    </row>
    <row r="200" spans="1:15" x14ac:dyDescent="0.35">
      <c r="A200" s="85"/>
      <c r="B200" s="85"/>
      <c r="C200" s="85"/>
      <c r="D200" s="85"/>
      <c r="E200" s="85"/>
      <c r="F200" s="85"/>
      <c r="G200" s="85"/>
      <c r="H200" s="85"/>
      <c r="I200" t="str">
        <f t="shared" si="15"/>
        <v/>
      </c>
      <c r="J200" s="86" t="str">
        <f t="shared" si="16"/>
        <v/>
      </c>
      <c r="K200" s="86" t="str">
        <f t="shared" si="17"/>
        <v/>
      </c>
      <c r="L200" s="87"/>
      <c r="M200" s="68" t="str">
        <f t="shared" si="14"/>
        <v/>
      </c>
      <c r="N200" s="89" t="str">
        <f t="shared" si="18"/>
        <v/>
      </c>
      <c r="O200" s="85"/>
    </row>
    <row r="201" spans="1:15" x14ac:dyDescent="0.35">
      <c r="A201" s="85"/>
      <c r="B201" s="85"/>
      <c r="C201" s="85"/>
      <c r="D201" s="85"/>
      <c r="E201" s="85"/>
      <c r="F201" s="85"/>
      <c r="G201" s="85"/>
      <c r="H201" s="85"/>
      <c r="I201" t="str">
        <f t="shared" si="15"/>
        <v/>
      </c>
      <c r="J201" s="86" t="str">
        <f t="shared" si="16"/>
        <v/>
      </c>
      <c r="K201" s="86" t="str">
        <f t="shared" si="17"/>
        <v/>
      </c>
      <c r="L201" s="87"/>
      <c r="M201" s="68" t="str">
        <f t="shared" si="14"/>
        <v/>
      </c>
      <c r="N201" s="89" t="str">
        <f t="shared" si="18"/>
        <v/>
      </c>
      <c r="O201" s="85"/>
    </row>
    <row r="202" spans="1:15" x14ac:dyDescent="0.35">
      <c r="A202" s="85"/>
      <c r="B202" s="85"/>
      <c r="C202" s="85"/>
      <c r="D202" s="85"/>
      <c r="E202" s="85"/>
      <c r="F202" s="85"/>
      <c r="G202" s="85"/>
      <c r="H202" s="85"/>
      <c r="I202" t="str">
        <f t="shared" si="15"/>
        <v/>
      </c>
      <c r="J202" s="86" t="str">
        <f t="shared" si="16"/>
        <v/>
      </c>
      <c r="K202" s="86" t="str">
        <f t="shared" si="17"/>
        <v/>
      </c>
      <c r="L202" s="87"/>
      <c r="M202" s="68" t="str">
        <f t="shared" si="14"/>
        <v/>
      </c>
      <c r="N202" s="89" t="str">
        <f t="shared" si="18"/>
        <v/>
      </c>
      <c r="O202" s="85"/>
    </row>
    <row r="203" spans="1:15" x14ac:dyDescent="0.35">
      <c r="A203" s="85"/>
      <c r="B203" s="85"/>
      <c r="C203" s="85"/>
      <c r="D203" s="85"/>
      <c r="E203" s="85"/>
      <c r="F203" s="85"/>
      <c r="G203" s="85"/>
      <c r="H203" s="85"/>
      <c r="I203" t="str">
        <f t="shared" si="15"/>
        <v/>
      </c>
      <c r="J203" s="86" t="str">
        <f t="shared" si="16"/>
        <v/>
      </c>
      <c r="K203" s="86" t="str">
        <f t="shared" si="17"/>
        <v/>
      </c>
      <c r="L203" s="87"/>
      <c r="M203" s="68" t="str">
        <f t="shared" si="14"/>
        <v/>
      </c>
      <c r="N203" s="89" t="str">
        <f t="shared" si="18"/>
        <v/>
      </c>
      <c r="O203" s="85"/>
    </row>
    <row r="204" spans="1:15" x14ac:dyDescent="0.35">
      <c r="A204" s="85"/>
      <c r="B204" s="85"/>
      <c r="C204" s="85"/>
      <c r="D204" s="85"/>
      <c r="E204" s="85"/>
      <c r="F204" s="85"/>
      <c r="G204" s="85"/>
      <c r="H204" s="85"/>
      <c r="I204" t="str">
        <f t="shared" si="15"/>
        <v/>
      </c>
      <c r="J204" s="86" t="str">
        <f t="shared" si="16"/>
        <v/>
      </c>
      <c r="K204" s="86" t="str">
        <f t="shared" si="17"/>
        <v/>
      </c>
      <c r="L204" s="87"/>
      <c r="M204" s="68" t="str">
        <f t="shared" si="14"/>
        <v/>
      </c>
      <c r="N204" s="89" t="str">
        <f t="shared" si="18"/>
        <v/>
      </c>
      <c r="O204" s="85"/>
    </row>
    <row r="205" spans="1:15" x14ac:dyDescent="0.35">
      <c r="A205" s="85"/>
      <c r="B205" s="85"/>
      <c r="C205" s="85"/>
      <c r="D205" s="85"/>
      <c r="E205" s="85"/>
      <c r="F205" s="85"/>
      <c r="G205" s="85"/>
      <c r="H205" s="85"/>
      <c r="I205" t="str">
        <f t="shared" si="15"/>
        <v/>
      </c>
      <c r="J205" s="86" t="str">
        <f t="shared" si="16"/>
        <v/>
      </c>
      <c r="K205" s="86" t="str">
        <f t="shared" si="17"/>
        <v/>
      </c>
      <c r="L205" s="87"/>
      <c r="M205" s="68" t="str">
        <f t="shared" si="14"/>
        <v/>
      </c>
      <c r="N205" s="89" t="str">
        <f t="shared" si="18"/>
        <v/>
      </c>
      <c r="O205" s="85"/>
    </row>
    <row r="206" spans="1:15" x14ac:dyDescent="0.35">
      <c r="A206" s="85"/>
      <c r="B206" s="85"/>
      <c r="C206" s="85"/>
      <c r="D206" s="85"/>
      <c r="E206" s="85"/>
      <c r="F206" s="85"/>
      <c r="G206" s="85"/>
      <c r="H206" s="85"/>
      <c r="I206" t="str">
        <f t="shared" si="15"/>
        <v/>
      </c>
      <c r="J206" s="86" t="str">
        <f t="shared" si="16"/>
        <v/>
      </c>
      <c r="K206" s="86" t="str">
        <f t="shared" si="17"/>
        <v/>
      </c>
      <c r="L206" s="87"/>
      <c r="M206" s="68" t="str">
        <f t="shared" si="14"/>
        <v/>
      </c>
      <c r="N206" s="89" t="str">
        <f t="shared" si="18"/>
        <v/>
      </c>
      <c r="O206" s="85"/>
    </row>
    <row r="207" spans="1:15" x14ac:dyDescent="0.35">
      <c r="A207" s="85"/>
      <c r="B207" s="85"/>
      <c r="C207" s="85"/>
      <c r="D207" s="85"/>
      <c r="E207" s="85"/>
      <c r="F207" s="85"/>
      <c r="G207" s="85"/>
      <c r="H207" s="85"/>
      <c r="I207" t="str">
        <f t="shared" si="15"/>
        <v/>
      </c>
      <c r="J207" s="86" t="str">
        <f t="shared" si="16"/>
        <v/>
      </c>
      <c r="K207" s="86" t="str">
        <f t="shared" si="17"/>
        <v/>
      </c>
      <c r="L207" s="87"/>
      <c r="M207" s="68" t="str">
        <f t="shared" si="14"/>
        <v/>
      </c>
      <c r="N207" s="89" t="str">
        <f t="shared" si="18"/>
        <v/>
      </c>
      <c r="O207" s="85"/>
    </row>
    <row r="208" spans="1:15" x14ac:dyDescent="0.35">
      <c r="A208" s="85"/>
      <c r="B208" s="85"/>
      <c r="C208" s="85"/>
      <c r="D208" s="85"/>
      <c r="E208" s="85"/>
      <c r="F208" s="85"/>
      <c r="G208" s="85"/>
      <c r="H208" s="85"/>
      <c r="I208" t="str">
        <f t="shared" si="15"/>
        <v/>
      </c>
      <c r="J208" s="86" t="str">
        <f t="shared" si="16"/>
        <v/>
      </c>
      <c r="K208" s="86" t="str">
        <f t="shared" si="17"/>
        <v/>
      </c>
      <c r="L208" s="87"/>
      <c r="M208" s="68" t="str">
        <f t="shared" si="14"/>
        <v/>
      </c>
      <c r="N208" s="89" t="str">
        <f t="shared" si="18"/>
        <v/>
      </c>
      <c r="O208" s="85"/>
    </row>
    <row r="209" spans="1:15" x14ac:dyDescent="0.35">
      <c r="A209" s="85"/>
      <c r="B209" s="85"/>
      <c r="C209" s="85"/>
      <c r="D209" s="85"/>
      <c r="E209" s="85"/>
      <c r="F209" s="85"/>
      <c r="G209" s="85"/>
      <c r="H209" s="85"/>
      <c r="I209" t="str">
        <f t="shared" si="15"/>
        <v/>
      </c>
      <c r="J209" s="86" t="str">
        <f t="shared" si="16"/>
        <v/>
      </c>
      <c r="K209" s="86" t="str">
        <f t="shared" si="17"/>
        <v/>
      </c>
      <c r="L209" s="87"/>
      <c r="M209" s="68" t="str">
        <f t="shared" si="14"/>
        <v/>
      </c>
      <c r="N209" s="89" t="str">
        <f t="shared" si="18"/>
        <v/>
      </c>
      <c r="O209" s="85"/>
    </row>
    <row r="210" spans="1:15" x14ac:dyDescent="0.35">
      <c r="A210" s="85"/>
      <c r="B210" s="85"/>
      <c r="C210" s="85"/>
      <c r="D210" s="85"/>
      <c r="E210" s="85"/>
      <c r="F210" s="85"/>
      <c r="G210" s="85"/>
      <c r="H210" s="85"/>
      <c r="I210" t="str">
        <f t="shared" si="15"/>
        <v/>
      </c>
      <c r="J210" s="86" t="str">
        <f t="shared" si="16"/>
        <v/>
      </c>
      <c r="K210" s="86" t="str">
        <f t="shared" si="17"/>
        <v/>
      </c>
      <c r="L210" s="87"/>
      <c r="M210" s="68" t="str">
        <f t="shared" si="14"/>
        <v/>
      </c>
      <c r="N210" s="89" t="str">
        <f t="shared" si="18"/>
        <v/>
      </c>
      <c r="O210" s="85"/>
    </row>
    <row r="211" spans="1:15" x14ac:dyDescent="0.35">
      <c r="A211" s="85"/>
      <c r="B211" s="85"/>
      <c r="C211" s="85"/>
      <c r="D211" s="85"/>
      <c r="E211" s="85"/>
      <c r="F211" s="85"/>
      <c r="G211" s="85"/>
      <c r="H211" s="85"/>
      <c r="I211" t="str">
        <f t="shared" si="15"/>
        <v/>
      </c>
      <c r="J211" s="86" t="str">
        <f t="shared" si="16"/>
        <v/>
      </c>
      <c r="K211" s="86" t="str">
        <f t="shared" si="17"/>
        <v/>
      </c>
      <c r="L211" s="87"/>
      <c r="M211" s="68" t="str">
        <f t="shared" si="14"/>
        <v/>
      </c>
      <c r="N211" s="89" t="str">
        <f t="shared" si="18"/>
        <v/>
      </c>
      <c r="O211" s="85"/>
    </row>
    <row r="212" spans="1:15" x14ac:dyDescent="0.35">
      <c r="A212" s="85"/>
      <c r="B212" s="85"/>
      <c r="C212" s="85"/>
      <c r="D212" s="85"/>
      <c r="E212" s="85"/>
      <c r="F212" s="85"/>
      <c r="G212" s="85"/>
      <c r="H212" s="85"/>
      <c r="I212" t="str">
        <f t="shared" si="15"/>
        <v/>
      </c>
      <c r="J212" s="86" t="str">
        <f t="shared" si="16"/>
        <v/>
      </c>
      <c r="K212" s="86" t="str">
        <f t="shared" si="17"/>
        <v/>
      </c>
      <c r="L212" s="87"/>
      <c r="M212" s="68" t="str">
        <f t="shared" si="14"/>
        <v/>
      </c>
      <c r="N212" s="89" t="str">
        <f t="shared" si="18"/>
        <v/>
      </c>
      <c r="O212" s="85"/>
    </row>
    <row r="213" spans="1:15" x14ac:dyDescent="0.35">
      <c r="A213" s="85"/>
      <c r="B213" s="85"/>
      <c r="C213" s="85"/>
      <c r="D213" s="85"/>
      <c r="E213" s="85"/>
      <c r="F213" s="85"/>
      <c r="G213" s="85"/>
      <c r="H213" s="85"/>
      <c r="I213" t="str">
        <f t="shared" si="15"/>
        <v/>
      </c>
      <c r="J213" s="86" t="str">
        <f t="shared" si="16"/>
        <v/>
      </c>
      <c r="K213" s="86" t="str">
        <f t="shared" si="17"/>
        <v/>
      </c>
      <c r="L213" s="87"/>
      <c r="M213" s="68" t="str">
        <f t="shared" si="14"/>
        <v/>
      </c>
      <c r="N213" s="89" t="str">
        <f t="shared" si="18"/>
        <v/>
      </c>
      <c r="O213" s="85"/>
    </row>
    <row r="214" spans="1:15" x14ac:dyDescent="0.35">
      <c r="A214" s="85"/>
      <c r="B214" s="85"/>
      <c r="C214" s="85"/>
      <c r="D214" s="85"/>
      <c r="E214" s="85"/>
      <c r="F214" s="85"/>
      <c r="G214" s="85"/>
      <c r="H214" s="85"/>
      <c r="I214" t="str">
        <f t="shared" si="15"/>
        <v/>
      </c>
      <c r="J214" s="86" t="str">
        <f t="shared" si="16"/>
        <v/>
      </c>
      <c r="K214" s="86" t="str">
        <f t="shared" si="17"/>
        <v/>
      </c>
      <c r="L214" s="87"/>
      <c r="M214" s="68" t="str">
        <f t="shared" si="14"/>
        <v/>
      </c>
      <c r="N214" s="89" t="str">
        <f t="shared" si="18"/>
        <v/>
      </c>
      <c r="O214" s="85"/>
    </row>
    <row r="215" spans="1:15" x14ac:dyDescent="0.35">
      <c r="A215" s="85"/>
      <c r="B215" s="85"/>
      <c r="C215" s="85"/>
      <c r="D215" s="85"/>
      <c r="E215" s="85"/>
      <c r="F215" s="85"/>
      <c r="G215" s="85"/>
      <c r="H215" s="85"/>
      <c r="I215" t="str">
        <f t="shared" si="15"/>
        <v/>
      </c>
      <c r="J215" s="86" t="str">
        <f t="shared" si="16"/>
        <v/>
      </c>
      <c r="K215" s="86" t="str">
        <f t="shared" si="17"/>
        <v/>
      </c>
      <c r="L215" s="87"/>
      <c r="M215" s="68" t="str">
        <f t="shared" si="14"/>
        <v/>
      </c>
      <c r="N215" s="89" t="str">
        <f t="shared" si="18"/>
        <v/>
      </c>
      <c r="O215" s="85"/>
    </row>
    <row r="216" spans="1:15" x14ac:dyDescent="0.35">
      <c r="A216" s="85"/>
      <c r="B216" s="85"/>
      <c r="C216" s="85"/>
      <c r="D216" s="85"/>
      <c r="E216" s="85"/>
      <c r="F216" s="85"/>
      <c r="G216" s="85"/>
      <c r="H216" s="85"/>
      <c r="I216" t="str">
        <f t="shared" si="15"/>
        <v/>
      </c>
      <c r="J216" s="86" t="str">
        <f t="shared" si="16"/>
        <v/>
      </c>
      <c r="K216" s="86" t="str">
        <f t="shared" si="17"/>
        <v/>
      </c>
      <c r="L216" s="87"/>
      <c r="M216" s="68" t="str">
        <f t="shared" si="14"/>
        <v/>
      </c>
      <c r="N216" s="89" t="str">
        <f t="shared" si="18"/>
        <v/>
      </c>
      <c r="O216" s="85"/>
    </row>
    <row r="217" spans="1:15" x14ac:dyDescent="0.35">
      <c r="A217" s="85"/>
      <c r="B217" s="85"/>
      <c r="C217" s="85"/>
      <c r="D217" s="85"/>
      <c r="E217" s="85"/>
      <c r="F217" s="85"/>
      <c r="G217" s="85"/>
      <c r="H217" s="85"/>
      <c r="I217" t="str">
        <f t="shared" si="15"/>
        <v/>
      </c>
      <c r="J217" s="86" t="str">
        <f t="shared" si="16"/>
        <v/>
      </c>
      <c r="K217" s="86" t="str">
        <f t="shared" si="17"/>
        <v/>
      </c>
      <c r="L217" s="87"/>
      <c r="M217" s="68" t="str">
        <f t="shared" si="14"/>
        <v/>
      </c>
      <c r="N217" s="89" t="str">
        <f t="shared" si="18"/>
        <v/>
      </c>
      <c r="O217" s="85"/>
    </row>
    <row r="218" spans="1:15" x14ac:dyDescent="0.35">
      <c r="A218" s="85"/>
      <c r="B218" s="85"/>
      <c r="C218" s="85"/>
      <c r="D218" s="85"/>
      <c r="E218" s="85"/>
      <c r="F218" s="85"/>
      <c r="G218" s="85"/>
      <c r="H218" s="85"/>
      <c r="I218" t="str">
        <f t="shared" si="15"/>
        <v/>
      </c>
      <c r="J218" s="86" t="str">
        <f t="shared" si="16"/>
        <v/>
      </c>
      <c r="K218" s="86" t="str">
        <f t="shared" si="17"/>
        <v/>
      </c>
      <c r="L218" s="87"/>
      <c r="M218" s="68" t="str">
        <f t="shared" si="14"/>
        <v/>
      </c>
      <c r="N218" s="89" t="str">
        <f t="shared" si="18"/>
        <v/>
      </c>
      <c r="O218" s="85"/>
    </row>
    <row r="219" spans="1:15" x14ac:dyDescent="0.35">
      <c r="A219" s="85"/>
      <c r="B219" s="85"/>
      <c r="C219" s="85"/>
      <c r="D219" s="85"/>
      <c r="E219" s="85"/>
      <c r="F219" s="85"/>
      <c r="G219" s="85"/>
      <c r="H219" s="85"/>
      <c r="I219" t="str">
        <f t="shared" si="15"/>
        <v/>
      </c>
      <c r="J219" s="86" t="str">
        <f t="shared" si="16"/>
        <v/>
      </c>
      <c r="K219" s="86" t="str">
        <f t="shared" si="17"/>
        <v/>
      </c>
      <c r="L219" s="87"/>
      <c r="M219" s="68" t="str">
        <f t="shared" si="14"/>
        <v/>
      </c>
      <c r="N219" s="89" t="str">
        <f t="shared" si="18"/>
        <v/>
      </c>
      <c r="O219" s="85"/>
    </row>
    <row r="220" spans="1:15" x14ac:dyDescent="0.35">
      <c r="A220" s="85"/>
      <c r="B220" s="85"/>
      <c r="C220" s="85"/>
      <c r="D220" s="85"/>
      <c r="E220" s="85"/>
      <c r="F220" s="85"/>
      <c r="G220" s="85"/>
      <c r="H220" s="85"/>
      <c r="I220" t="str">
        <f t="shared" si="15"/>
        <v/>
      </c>
      <c r="J220" s="86" t="str">
        <f t="shared" si="16"/>
        <v/>
      </c>
      <c r="K220" s="86" t="str">
        <f t="shared" si="17"/>
        <v/>
      </c>
      <c r="L220" s="87"/>
      <c r="M220" s="68" t="str">
        <f t="shared" si="14"/>
        <v/>
      </c>
      <c r="N220" s="89" t="str">
        <f t="shared" si="18"/>
        <v/>
      </c>
      <c r="O220" s="85"/>
    </row>
    <row r="221" spans="1:15" x14ac:dyDescent="0.35">
      <c r="A221" s="85"/>
      <c r="B221" s="85"/>
      <c r="C221" s="85"/>
      <c r="D221" s="85"/>
      <c r="E221" s="85"/>
      <c r="F221" s="85"/>
      <c r="G221" s="85"/>
      <c r="H221" s="85"/>
      <c r="I221" t="str">
        <f t="shared" si="15"/>
        <v/>
      </c>
      <c r="J221" s="86" t="str">
        <f t="shared" si="16"/>
        <v/>
      </c>
      <c r="K221" s="86" t="str">
        <f t="shared" si="17"/>
        <v/>
      </c>
      <c r="L221" s="87"/>
      <c r="M221" s="68" t="str">
        <f t="shared" si="14"/>
        <v/>
      </c>
      <c r="N221" s="89" t="str">
        <f t="shared" si="18"/>
        <v/>
      </c>
      <c r="O221" s="85"/>
    </row>
    <row r="222" spans="1:15" x14ac:dyDescent="0.35">
      <c r="A222" s="85"/>
      <c r="B222" s="85"/>
      <c r="C222" s="85"/>
      <c r="D222" s="85"/>
      <c r="E222" s="85"/>
      <c r="F222" s="85"/>
      <c r="G222" s="85"/>
      <c r="H222" s="85"/>
      <c r="I222" t="str">
        <f t="shared" si="15"/>
        <v/>
      </c>
      <c r="J222" s="86" t="str">
        <f t="shared" si="16"/>
        <v/>
      </c>
      <c r="K222" s="86" t="str">
        <f t="shared" si="17"/>
        <v/>
      </c>
      <c r="L222" s="87"/>
      <c r="M222" s="68" t="str">
        <f t="shared" si="14"/>
        <v/>
      </c>
      <c r="N222" s="89" t="str">
        <f t="shared" si="18"/>
        <v/>
      </c>
      <c r="O222" s="85"/>
    </row>
    <row r="223" spans="1:15" x14ac:dyDescent="0.35">
      <c r="A223" s="85"/>
      <c r="B223" s="85"/>
      <c r="C223" s="85"/>
      <c r="D223" s="85"/>
      <c r="E223" s="85"/>
      <c r="F223" s="85"/>
      <c r="G223" s="85"/>
      <c r="H223" s="85"/>
      <c r="I223" t="str">
        <f t="shared" si="15"/>
        <v/>
      </c>
      <c r="J223" s="86" t="str">
        <f t="shared" si="16"/>
        <v/>
      </c>
      <c r="K223" s="86" t="str">
        <f t="shared" si="17"/>
        <v/>
      </c>
      <c r="L223" s="87"/>
      <c r="M223" s="68" t="str">
        <f t="shared" si="14"/>
        <v/>
      </c>
      <c r="N223" s="89" t="str">
        <f t="shared" si="18"/>
        <v/>
      </c>
      <c r="O223" s="85"/>
    </row>
    <row r="224" spans="1:15" x14ac:dyDescent="0.35">
      <c r="A224" s="85"/>
      <c r="B224" s="85"/>
      <c r="C224" s="85"/>
      <c r="D224" s="85"/>
      <c r="E224" s="85"/>
      <c r="F224" s="85"/>
      <c r="G224" s="85"/>
      <c r="H224" s="85"/>
      <c r="I224" t="str">
        <f t="shared" si="15"/>
        <v/>
      </c>
      <c r="J224" s="86" t="str">
        <f t="shared" si="16"/>
        <v/>
      </c>
      <c r="K224" s="86" t="str">
        <f t="shared" si="17"/>
        <v/>
      </c>
      <c r="L224" s="87"/>
      <c r="M224" s="68" t="str">
        <f t="shared" si="14"/>
        <v/>
      </c>
      <c r="N224" s="89" t="str">
        <f t="shared" si="18"/>
        <v/>
      </c>
      <c r="O224" s="85"/>
    </row>
    <row r="225" spans="1:15" x14ac:dyDescent="0.35">
      <c r="A225" s="85"/>
      <c r="B225" s="85"/>
      <c r="C225" s="85"/>
      <c r="D225" s="85"/>
      <c r="E225" s="85"/>
      <c r="F225" s="85"/>
      <c r="G225" s="85"/>
      <c r="H225" s="85"/>
      <c r="I225" t="str">
        <f t="shared" si="15"/>
        <v/>
      </c>
      <c r="J225" s="86" t="str">
        <f t="shared" si="16"/>
        <v/>
      </c>
      <c r="K225" s="86" t="str">
        <f t="shared" si="17"/>
        <v/>
      </c>
      <c r="L225" s="87"/>
      <c r="M225" s="68" t="str">
        <f t="shared" ref="M225:M255" si="19">IF(OR(D225="Não Conta",L225="",E225="Refinamento"),"",M214)</f>
        <v/>
      </c>
      <c r="N225" s="89" t="str">
        <f t="shared" si="18"/>
        <v/>
      </c>
      <c r="O225" s="85"/>
    </row>
    <row r="226" spans="1:15" x14ac:dyDescent="0.35">
      <c r="A226" s="85"/>
      <c r="B226" s="85"/>
      <c r="C226" s="85"/>
      <c r="D226" s="85"/>
      <c r="E226" s="85"/>
      <c r="F226" s="85"/>
      <c r="G226" s="85"/>
      <c r="H226" s="85"/>
      <c r="I226" t="str">
        <f t="shared" si="15"/>
        <v/>
      </c>
      <c r="J226" s="86" t="str">
        <f t="shared" si="16"/>
        <v/>
      </c>
      <c r="K226" s="86" t="str">
        <f t="shared" si="17"/>
        <v/>
      </c>
      <c r="L226" s="87"/>
      <c r="M226" s="68" t="str">
        <f t="shared" si="19"/>
        <v/>
      </c>
      <c r="N226" s="89" t="str">
        <f t="shared" si="18"/>
        <v/>
      </c>
      <c r="O226" s="85"/>
    </row>
    <row r="227" spans="1:15" x14ac:dyDescent="0.35">
      <c r="A227" s="85"/>
      <c r="B227" s="85"/>
      <c r="C227" s="85"/>
      <c r="D227" s="85"/>
      <c r="E227" s="85"/>
      <c r="F227" s="85"/>
      <c r="G227" s="85"/>
      <c r="H227" s="85"/>
      <c r="I227" t="str">
        <f t="shared" si="15"/>
        <v/>
      </c>
      <c r="J227" s="86" t="str">
        <f t="shared" si="16"/>
        <v/>
      </c>
      <c r="K227" s="86" t="str">
        <f t="shared" si="17"/>
        <v/>
      </c>
      <c r="L227" s="87"/>
      <c r="M227" s="68" t="str">
        <f t="shared" si="19"/>
        <v/>
      </c>
      <c r="N227" s="89" t="str">
        <f t="shared" si="18"/>
        <v/>
      </c>
      <c r="O227" s="85"/>
    </row>
    <row r="228" spans="1:15" x14ac:dyDescent="0.35">
      <c r="A228" s="85"/>
      <c r="B228" s="85"/>
      <c r="C228" s="85"/>
      <c r="D228" s="85"/>
      <c r="E228" s="85"/>
      <c r="F228" s="85"/>
      <c r="G228" s="85"/>
      <c r="H228" s="85"/>
      <c r="I228" t="str">
        <f t="shared" si="15"/>
        <v/>
      </c>
      <c r="J228" s="86" t="str">
        <f t="shared" si="16"/>
        <v/>
      </c>
      <c r="K228" s="86" t="str">
        <f t="shared" si="17"/>
        <v/>
      </c>
      <c r="L228" s="87"/>
      <c r="M228" s="68" t="str">
        <f t="shared" si="19"/>
        <v/>
      </c>
      <c r="N228" s="89" t="str">
        <f t="shared" si="18"/>
        <v/>
      </c>
      <c r="O228" s="85"/>
    </row>
    <row r="229" spans="1:15" x14ac:dyDescent="0.35">
      <c r="A229" s="85"/>
      <c r="B229" s="85"/>
      <c r="C229" s="85"/>
      <c r="D229" s="85"/>
      <c r="E229" s="85"/>
      <c r="F229" s="85"/>
      <c r="G229" s="85"/>
      <c r="H229" s="85"/>
      <c r="I229" t="str">
        <f t="shared" si="15"/>
        <v/>
      </c>
      <c r="J229" s="86" t="str">
        <f t="shared" si="16"/>
        <v/>
      </c>
      <c r="K229" s="86" t="str">
        <f t="shared" si="17"/>
        <v/>
      </c>
      <c r="L229" s="87"/>
      <c r="M229" s="68" t="str">
        <f t="shared" si="19"/>
        <v/>
      </c>
      <c r="N229" s="89" t="str">
        <f t="shared" si="18"/>
        <v/>
      </c>
      <c r="O229" s="85"/>
    </row>
    <row r="230" spans="1:15" x14ac:dyDescent="0.35">
      <c r="A230" s="85"/>
      <c r="B230" s="85"/>
      <c r="C230" s="85"/>
      <c r="D230" s="85"/>
      <c r="E230" s="85"/>
      <c r="F230" s="85"/>
      <c r="G230" s="85"/>
      <c r="H230" s="85"/>
      <c r="I230" t="str">
        <f t="shared" si="15"/>
        <v/>
      </c>
      <c r="J230" s="86" t="str">
        <f t="shared" si="16"/>
        <v/>
      </c>
      <c r="K230" s="86" t="str">
        <f t="shared" si="17"/>
        <v/>
      </c>
      <c r="L230" s="87"/>
      <c r="M230" s="68" t="str">
        <f t="shared" si="19"/>
        <v/>
      </c>
      <c r="N230" s="89" t="str">
        <f t="shared" si="18"/>
        <v/>
      </c>
      <c r="O230" s="85"/>
    </row>
    <row r="231" spans="1:15" x14ac:dyDescent="0.35">
      <c r="A231" s="85"/>
      <c r="B231" s="85"/>
      <c r="C231" s="85"/>
      <c r="D231" s="85"/>
      <c r="E231" s="85"/>
      <c r="F231" s="85"/>
      <c r="G231" s="85"/>
      <c r="H231" s="85"/>
      <c r="I231" t="str">
        <f t="shared" si="15"/>
        <v/>
      </c>
      <c r="J231" s="86" t="str">
        <f t="shared" si="16"/>
        <v/>
      </c>
      <c r="K231" s="86" t="str">
        <f t="shared" si="17"/>
        <v/>
      </c>
      <c r="L231" s="87"/>
      <c r="M231" s="68" t="str">
        <f t="shared" si="19"/>
        <v/>
      </c>
      <c r="N231" s="89" t="str">
        <f t="shared" si="18"/>
        <v/>
      </c>
      <c r="O231" s="85"/>
    </row>
    <row r="232" spans="1:15" x14ac:dyDescent="0.35">
      <c r="A232" s="85"/>
      <c r="B232" s="85"/>
      <c r="C232" s="85"/>
      <c r="D232" s="85"/>
      <c r="E232" s="85"/>
      <c r="F232" s="85"/>
      <c r="G232" s="85"/>
      <c r="H232" s="85"/>
      <c r="I232" t="str">
        <f t="shared" si="15"/>
        <v/>
      </c>
      <c r="J232" s="86" t="str">
        <f t="shared" si="16"/>
        <v/>
      </c>
      <c r="K232" s="86" t="str">
        <f t="shared" si="17"/>
        <v/>
      </c>
      <c r="L232" s="87"/>
      <c r="M232" s="68" t="str">
        <f t="shared" si="19"/>
        <v/>
      </c>
      <c r="N232" s="89" t="str">
        <f t="shared" si="18"/>
        <v/>
      </c>
      <c r="O232" s="85"/>
    </row>
    <row r="233" spans="1:15" x14ac:dyDescent="0.35">
      <c r="A233" s="85"/>
      <c r="B233" s="85"/>
      <c r="C233" s="85"/>
      <c r="D233" s="85"/>
      <c r="E233" s="85"/>
      <c r="F233" s="85"/>
      <c r="G233" s="85"/>
      <c r="H233" s="85"/>
      <c r="I233" t="str">
        <f t="shared" si="15"/>
        <v/>
      </c>
      <c r="J233" s="86" t="str">
        <f t="shared" si="16"/>
        <v/>
      </c>
      <c r="K233" s="86" t="str">
        <f t="shared" si="17"/>
        <v/>
      </c>
      <c r="L233" s="87"/>
      <c r="M233" s="68" t="str">
        <f t="shared" si="19"/>
        <v/>
      </c>
      <c r="N233" s="89" t="str">
        <f t="shared" si="18"/>
        <v/>
      </c>
      <c r="O233" s="85"/>
    </row>
    <row r="234" spans="1:15" x14ac:dyDescent="0.35">
      <c r="A234" s="85"/>
      <c r="B234" s="85"/>
      <c r="C234" s="85"/>
      <c r="D234" s="85"/>
      <c r="E234" s="85"/>
      <c r="F234" s="85"/>
      <c r="G234" s="85"/>
      <c r="H234" s="85"/>
      <c r="I234" t="str">
        <f t="shared" si="15"/>
        <v/>
      </c>
      <c r="J234" s="86" t="str">
        <f t="shared" si="16"/>
        <v/>
      </c>
      <c r="K234" s="86" t="str">
        <f t="shared" si="17"/>
        <v/>
      </c>
      <c r="L234" s="87"/>
      <c r="M234" s="68" t="str">
        <f t="shared" si="19"/>
        <v/>
      </c>
      <c r="N234" s="89" t="str">
        <f t="shared" si="18"/>
        <v/>
      </c>
      <c r="O234" s="85"/>
    </row>
    <row r="235" spans="1:15" x14ac:dyDescent="0.35">
      <c r="A235" s="85"/>
      <c r="B235" s="85"/>
      <c r="C235" s="85"/>
      <c r="D235" s="85"/>
      <c r="E235" s="85"/>
      <c r="F235" s="85"/>
      <c r="G235" s="85"/>
      <c r="H235" s="85"/>
      <c r="I235" t="str">
        <f t="shared" si="15"/>
        <v/>
      </c>
      <c r="J235" s="86" t="str">
        <f t="shared" si="16"/>
        <v/>
      </c>
      <c r="K235" s="86" t="str">
        <f t="shared" si="17"/>
        <v/>
      </c>
      <c r="L235" s="87"/>
      <c r="M235" s="68" t="str">
        <f t="shared" si="19"/>
        <v/>
      </c>
      <c r="N235" s="89" t="str">
        <f t="shared" si="18"/>
        <v/>
      </c>
      <c r="O235" s="85"/>
    </row>
    <row r="236" spans="1:15" x14ac:dyDescent="0.35">
      <c r="A236" s="85"/>
      <c r="B236" s="85"/>
      <c r="C236" s="85"/>
      <c r="D236" s="85"/>
      <c r="E236" s="85"/>
      <c r="F236" s="85"/>
      <c r="G236" s="85"/>
      <c r="H236" s="85"/>
      <c r="I236" t="str">
        <f t="shared" si="15"/>
        <v/>
      </c>
      <c r="J236" s="86" t="str">
        <f t="shared" si="16"/>
        <v/>
      </c>
      <c r="K236" s="86" t="str">
        <f t="shared" si="17"/>
        <v/>
      </c>
      <c r="L236" s="87"/>
      <c r="M236" s="68" t="str">
        <f t="shared" si="19"/>
        <v/>
      </c>
      <c r="N236" s="89" t="str">
        <f t="shared" si="18"/>
        <v/>
      </c>
      <c r="O236" s="85"/>
    </row>
    <row r="237" spans="1:15" x14ac:dyDescent="0.35">
      <c r="A237" s="85"/>
      <c r="B237" s="85"/>
      <c r="C237" s="85"/>
      <c r="D237" s="85"/>
      <c r="E237" s="85"/>
      <c r="F237" s="85"/>
      <c r="G237" s="85"/>
      <c r="H237" s="85"/>
      <c r="I237" t="str">
        <f t="shared" si="15"/>
        <v/>
      </c>
      <c r="J237" s="86" t="str">
        <f t="shared" si="16"/>
        <v/>
      </c>
      <c r="K237" s="86" t="str">
        <f t="shared" si="17"/>
        <v/>
      </c>
      <c r="L237" s="87"/>
      <c r="M237" s="68" t="str">
        <f t="shared" si="19"/>
        <v/>
      </c>
      <c r="N237" s="89" t="str">
        <f t="shared" si="18"/>
        <v/>
      </c>
      <c r="O237" s="85"/>
    </row>
    <row r="238" spans="1:15" x14ac:dyDescent="0.35">
      <c r="A238" s="85"/>
      <c r="B238" s="85"/>
      <c r="C238" s="85"/>
      <c r="D238" s="85"/>
      <c r="E238" s="85"/>
      <c r="F238" s="85"/>
      <c r="G238" s="85"/>
      <c r="H238" s="85"/>
      <c r="I238" t="str">
        <f t="shared" si="15"/>
        <v/>
      </c>
      <c r="J238" s="86" t="str">
        <f t="shared" si="16"/>
        <v/>
      </c>
      <c r="K238" s="86" t="str">
        <f t="shared" si="17"/>
        <v/>
      </c>
      <c r="L238" s="87"/>
      <c r="M238" s="68" t="str">
        <f t="shared" si="19"/>
        <v/>
      </c>
      <c r="N238" s="89" t="str">
        <f t="shared" si="18"/>
        <v/>
      </c>
      <c r="O238" s="85"/>
    </row>
    <row r="239" spans="1:15" x14ac:dyDescent="0.35">
      <c r="A239" s="85"/>
      <c r="B239" s="85"/>
      <c r="C239" s="85"/>
      <c r="D239" s="85"/>
      <c r="E239" s="85"/>
      <c r="F239" s="85"/>
      <c r="G239" s="85"/>
      <c r="H239" s="85"/>
      <c r="I239" t="str">
        <f t="shared" si="15"/>
        <v/>
      </c>
      <c r="J239" s="86" t="str">
        <f t="shared" si="16"/>
        <v/>
      </c>
      <c r="K239" s="86" t="str">
        <f t="shared" si="17"/>
        <v/>
      </c>
      <c r="L239" s="87"/>
      <c r="M239" s="68" t="str">
        <f t="shared" si="19"/>
        <v/>
      </c>
      <c r="N239" s="89" t="str">
        <f t="shared" si="18"/>
        <v/>
      </c>
      <c r="O239" s="85"/>
    </row>
    <row r="240" spans="1:15" x14ac:dyDescent="0.35">
      <c r="A240" s="85"/>
      <c r="B240" s="85"/>
      <c r="C240" s="85"/>
      <c r="D240" s="85"/>
      <c r="E240" s="85"/>
      <c r="F240" s="85"/>
      <c r="G240" s="85"/>
      <c r="H240" s="85"/>
      <c r="I240" t="str">
        <f t="shared" si="15"/>
        <v/>
      </c>
      <c r="J240" s="86" t="str">
        <f t="shared" si="16"/>
        <v/>
      </c>
      <c r="K240" s="86" t="str">
        <f t="shared" si="17"/>
        <v/>
      </c>
      <c r="L240" s="87"/>
      <c r="M240" s="68" t="str">
        <f t="shared" si="19"/>
        <v/>
      </c>
      <c r="N240" s="89" t="str">
        <f t="shared" si="18"/>
        <v/>
      </c>
      <c r="O240" s="85"/>
    </row>
    <row r="241" spans="1:15" x14ac:dyDescent="0.35">
      <c r="A241" s="85"/>
      <c r="B241" s="85"/>
      <c r="C241" s="85"/>
      <c r="D241" s="85"/>
      <c r="E241" s="85"/>
      <c r="F241" s="85"/>
      <c r="G241" s="85"/>
      <c r="H241" s="85"/>
      <c r="I241" t="str">
        <f t="shared" si="15"/>
        <v/>
      </c>
      <c r="J241" s="86" t="str">
        <f t="shared" si="16"/>
        <v/>
      </c>
      <c r="K241" s="86" t="str">
        <f t="shared" si="17"/>
        <v/>
      </c>
      <c r="L241" s="87"/>
      <c r="M241" s="68" t="str">
        <f t="shared" si="19"/>
        <v/>
      </c>
      <c r="N241" s="89" t="str">
        <f t="shared" si="18"/>
        <v/>
      </c>
      <c r="O241" s="85"/>
    </row>
    <row r="242" spans="1:15" x14ac:dyDescent="0.35">
      <c r="A242" s="85"/>
      <c r="B242" s="85"/>
      <c r="C242" s="85"/>
      <c r="D242" s="85"/>
      <c r="E242" s="85"/>
      <c r="F242" s="85"/>
      <c r="G242" s="85"/>
      <c r="H242" s="85"/>
      <c r="I242" t="str">
        <f t="shared" si="15"/>
        <v/>
      </c>
      <c r="J242" s="86" t="str">
        <f t="shared" si="16"/>
        <v/>
      </c>
      <c r="K242" s="86" t="str">
        <f t="shared" si="17"/>
        <v/>
      </c>
      <c r="L242" s="87"/>
      <c r="M242" s="68" t="str">
        <f t="shared" si="19"/>
        <v/>
      </c>
      <c r="N242" s="89" t="str">
        <f t="shared" si="18"/>
        <v/>
      </c>
      <c r="O242" s="85"/>
    </row>
    <row r="243" spans="1:15" x14ac:dyDescent="0.35">
      <c r="A243" s="85"/>
      <c r="B243" s="85"/>
      <c r="C243" s="85"/>
      <c r="D243" s="85"/>
      <c r="E243" s="85"/>
      <c r="F243" s="85"/>
      <c r="G243" s="85"/>
      <c r="H243" s="85"/>
      <c r="I243" t="str">
        <f t="shared" si="15"/>
        <v/>
      </c>
      <c r="J243" s="86" t="str">
        <f t="shared" si="16"/>
        <v/>
      </c>
      <c r="K243" s="86" t="str">
        <f t="shared" si="17"/>
        <v/>
      </c>
      <c r="L243" s="87"/>
      <c r="M243" s="68" t="str">
        <f t="shared" si="19"/>
        <v/>
      </c>
      <c r="N243" s="89" t="str">
        <f t="shared" si="18"/>
        <v/>
      </c>
      <c r="O243" s="85"/>
    </row>
    <row r="244" spans="1:15" x14ac:dyDescent="0.35">
      <c r="A244" s="85"/>
      <c r="B244" s="85"/>
      <c r="C244" s="85"/>
      <c r="D244" s="85"/>
      <c r="E244" s="85"/>
      <c r="F244" s="85"/>
      <c r="G244" s="85"/>
      <c r="H244" s="85"/>
      <c r="I244" t="str">
        <f t="shared" si="15"/>
        <v/>
      </c>
      <c r="J244" s="86" t="str">
        <f t="shared" si="16"/>
        <v/>
      </c>
      <c r="K244" s="86" t="str">
        <f t="shared" si="17"/>
        <v/>
      </c>
      <c r="L244" s="87"/>
      <c r="M244" s="68" t="str">
        <f t="shared" si="19"/>
        <v/>
      </c>
      <c r="N244" s="89" t="str">
        <f t="shared" si="18"/>
        <v/>
      </c>
      <c r="O244" s="85"/>
    </row>
    <row r="245" spans="1:15" x14ac:dyDescent="0.35">
      <c r="A245" s="85"/>
      <c r="B245" s="85"/>
      <c r="C245" s="85"/>
      <c r="D245" s="85"/>
      <c r="E245" s="85"/>
      <c r="F245" s="85"/>
      <c r="G245" s="85"/>
      <c r="H245" s="85"/>
      <c r="I245" t="str">
        <f t="shared" si="15"/>
        <v/>
      </c>
      <c r="J245" s="86" t="str">
        <f t="shared" si="16"/>
        <v/>
      </c>
      <c r="K245" s="86" t="str">
        <f t="shared" si="17"/>
        <v/>
      </c>
      <c r="L245" s="87"/>
      <c r="M245" s="68" t="str">
        <f t="shared" si="19"/>
        <v/>
      </c>
      <c r="N245" s="89" t="str">
        <f t="shared" si="18"/>
        <v/>
      </c>
      <c r="O245" s="85"/>
    </row>
    <row r="246" spans="1:15" x14ac:dyDescent="0.35">
      <c r="A246" s="85"/>
      <c r="B246" s="85"/>
      <c r="C246" s="85"/>
      <c r="D246" s="85"/>
      <c r="E246" s="85"/>
      <c r="F246" s="85"/>
      <c r="G246" s="85"/>
      <c r="H246" s="85"/>
      <c r="I246" t="str">
        <f t="shared" si="15"/>
        <v/>
      </c>
      <c r="J246" s="86" t="str">
        <f t="shared" si="16"/>
        <v/>
      </c>
      <c r="K246" s="86" t="str">
        <f t="shared" si="17"/>
        <v/>
      </c>
      <c r="L246" s="87"/>
      <c r="M246" s="68" t="str">
        <f t="shared" si="19"/>
        <v/>
      </c>
      <c r="N246" s="89" t="str">
        <f t="shared" si="18"/>
        <v/>
      </c>
      <c r="O246" s="85"/>
    </row>
    <row r="247" spans="1:15" x14ac:dyDescent="0.35">
      <c r="A247" s="85"/>
      <c r="B247" s="85"/>
      <c r="C247" s="85"/>
      <c r="D247" s="85"/>
      <c r="E247" s="85"/>
      <c r="F247" s="85"/>
      <c r="G247" s="85"/>
      <c r="H247" s="85"/>
      <c r="I247" t="str">
        <f t="shared" si="15"/>
        <v/>
      </c>
      <c r="J247" s="86" t="str">
        <f t="shared" si="16"/>
        <v/>
      </c>
      <c r="K247" s="86" t="str">
        <f t="shared" si="17"/>
        <v/>
      </c>
      <c r="L247" s="87"/>
      <c r="M247" s="68" t="str">
        <f t="shared" si="19"/>
        <v/>
      </c>
      <c r="N247" s="89" t="str">
        <f t="shared" si="18"/>
        <v/>
      </c>
      <c r="O247" s="85"/>
    </row>
    <row r="248" spans="1:15" x14ac:dyDescent="0.35">
      <c r="A248" s="85"/>
      <c r="B248" s="85"/>
      <c r="C248" s="85"/>
      <c r="D248" s="85"/>
      <c r="E248" s="85"/>
      <c r="F248" s="85"/>
      <c r="G248" s="85"/>
      <c r="H248" s="85"/>
      <c r="I248" t="str">
        <f t="shared" si="15"/>
        <v/>
      </c>
      <c r="J248" s="86" t="str">
        <f t="shared" si="16"/>
        <v/>
      </c>
      <c r="K248" s="86" t="str">
        <f t="shared" si="17"/>
        <v/>
      </c>
      <c r="L248" s="87"/>
      <c r="M248" s="68" t="str">
        <f t="shared" si="19"/>
        <v/>
      </c>
      <c r="N248" s="89" t="str">
        <f t="shared" si="18"/>
        <v/>
      </c>
      <c r="O248" s="85"/>
    </row>
    <row r="249" spans="1:15" x14ac:dyDescent="0.35">
      <c r="A249" s="85"/>
      <c r="B249" s="85"/>
      <c r="C249" s="85"/>
      <c r="D249" s="85"/>
      <c r="E249" s="85"/>
      <c r="F249" s="85"/>
      <c r="G249" s="85"/>
      <c r="H249" s="85"/>
      <c r="I249" t="str">
        <f t="shared" si="15"/>
        <v/>
      </c>
      <c r="J249" s="86" t="str">
        <f t="shared" si="16"/>
        <v/>
      </c>
      <c r="K249" s="86" t="str">
        <f t="shared" si="17"/>
        <v/>
      </c>
      <c r="L249" s="87"/>
      <c r="M249" s="68" t="str">
        <f t="shared" si="19"/>
        <v/>
      </c>
      <c r="N249" s="89" t="str">
        <f t="shared" si="18"/>
        <v/>
      </c>
      <c r="O249" s="85"/>
    </row>
    <row r="250" spans="1:15" x14ac:dyDescent="0.35">
      <c r="A250" s="85"/>
      <c r="B250" s="85"/>
      <c r="C250" s="85"/>
      <c r="D250" s="85"/>
      <c r="E250" s="85"/>
      <c r="F250" s="85"/>
      <c r="G250" s="85"/>
      <c r="H250" s="85"/>
      <c r="I250" t="str">
        <f t="shared" si="15"/>
        <v/>
      </c>
      <c r="J250" s="86" t="str">
        <f t="shared" si="16"/>
        <v/>
      </c>
      <c r="K250" s="86" t="str">
        <f t="shared" si="17"/>
        <v/>
      </c>
      <c r="L250" s="87"/>
      <c r="M250" s="68" t="str">
        <f t="shared" si="19"/>
        <v/>
      </c>
      <c r="N250" s="89" t="str">
        <f t="shared" si="18"/>
        <v/>
      </c>
      <c r="O250" s="85"/>
    </row>
    <row r="251" spans="1:15" x14ac:dyDescent="0.35">
      <c r="A251" s="85"/>
      <c r="B251" s="85"/>
      <c r="C251" s="85"/>
      <c r="D251" s="85"/>
      <c r="E251" s="85"/>
      <c r="F251" s="85"/>
      <c r="G251" s="85"/>
      <c r="H251" s="85"/>
      <c r="I251" t="str">
        <f t="shared" si="15"/>
        <v/>
      </c>
      <c r="J251" s="86" t="str">
        <f t="shared" si="16"/>
        <v/>
      </c>
      <c r="K251" s="86" t="str">
        <f t="shared" si="17"/>
        <v/>
      </c>
      <c r="L251" s="87"/>
      <c r="M251" s="68" t="str">
        <f t="shared" si="19"/>
        <v/>
      </c>
      <c r="N251" s="89" t="str">
        <f t="shared" si="18"/>
        <v/>
      </c>
      <c r="O251" s="85"/>
    </row>
    <row r="252" spans="1:15" x14ac:dyDescent="0.35">
      <c r="A252" s="85"/>
      <c r="B252" s="85"/>
      <c r="C252" s="85"/>
      <c r="D252" s="85"/>
      <c r="E252" s="85"/>
      <c r="F252" s="85"/>
      <c r="G252" s="85"/>
      <c r="H252" s="85"/>
      <c r="I252" t="str">
        <f t="shared" si="15"/>
        <v/>
      </c>
      <c r="J252" s="86" t="str">
        <f t="shared" si="16"/>
        <v/>
      </c>
      <c r="K252" s="86" t="str">
        <f t="shared" si="17"/>
        <v/>
      </c>
      <c r="L252" s="87"/>
      <c r="M252" s="68" t="str">
        <f t="shared" si="19"/>
        <v/>
      </c>
      <c r="N252" s="89" t="str">
        <f t="shared" si="18"/>
        <v/>
      </c>
      <c r="O252" s="85"/>
    </row>
    <row r="253" spans="1:15" x14ac:dyDescent="0.35">
      <c r="A253" s="85"/>
      <c r="B253" s="85"/>
      <c r="C253" s="85"/>
      <c r="D253" s="85"/>
      <c r="E253" s="85"/>
      <c r="F253" s="85"/>
      <c r="G253" s="85"/>
      <c r="H253" s="85"/>
      <c r="I253" t="str">
        <f t="shared" si="15"/>
        <v/>
      </c>
      <c r="J253" s="86" t="str">
        <f t="shared" si="16"/>
        <v/>
      </c>
      <c r="K253" s="86" t="str">
        <f t="shared" si="17"/>
        <v/>
      </c>
      <c r="L253" s="87"/>
      <c r="M253" s="68" t="str">
        <f t="shared" si="19"/>
        <v/>
      </c>
      <c r="N253" s="89" t="str">
        <f t="shared" si="18"/>
        <v/>
      </c>
      <c r="O253" s="85"/>
    </row>
    <row r="254" spans="1:15" x14ac:dyDescent="0.35">
      <c r="A254" s="85"/>
      <c r="B254" s="85"/>
      <c r="C254" s="85"/>
      <c r="D254" s="85"/>
      <c r="E254" s="85"/>
      <c r="F254" s="85"/>
      <c r="G254" s="85"/>
      <c r="H254" s="85"/>
      <c r="I254" t="str">
        <f t="shared" si="15"/>
        <v/>
      </c>
      <c r="J254" s="86" t="str">
        <f t="shared" si="16"/>
        <v/>
      </c>
      <c r="K254" s="86" t="str">
        <f t="shared" si="17"/>
        <v/>
      </c>
      <c r="L254" s="87"/>
      <c r="M254" s="68" t="str">
        <f t="shared" si="19"/>
        <v/>
      </c>
      <c r="N254" s="89" t="str">
        <f t="shared" si="18"/>
        <v/>
      </c>
      <c r="O254" s="85"/>
    </row>
    <row r="255" spans="1:15" x14ac:dyDescent="0.35">
      <c r="A255" s="85"/>
      <c r="B255" s="85"/>
      <c r="C255" s="85"/>
      <c r="D255" s="85"/>
      <c r="E255" s="85"/>
      <c r="F255" s="85"/>
      <c r="G255" s="85"/>
      <c r="H255" s="85"/>
      <c r="I255" t="str">
        <f t="shared" si="15"/>
        <v/>
      </c>
      <c r="J255" s="86" t="str">
        <f t="shared" si="16"/>
        <v/>
      </c>
      <c r="K255" s="86" t="str">
        <f t="shared" si="17"/>
        <v/>
      </c>
      <c r="L255" s="87"/>
      <c r="M255" s="68" t="str">
        <f t="shared" si="19"/>
        <v/>
      </c>
      <c r="N255" s="89" t="str">
        <f t="shared" si="18"/>
        <v/>
      </c>
      <c r="O255" s="85"/>
    </row>
    <row r="256" spans="1:15" x14ac:dyDescent="0.35">
      <c r="A256" s="85"/>
      <c r="B256" s="85"/>
      <c r="C256" s="85"/>
      <c r="D256" s="85"/>
      <c r="E256" s="85"/>
      <c r="F256" s="85"/>
      <c r="G256" s="85"/>
      <c r="H256" s="85"/>
      <c r="I256" t="str">
        <f t="shared" si="15"/>
        <v/>
      </c>
      <c r="J256" s="86" t="str">
        <f t="shared" si="16"/>
        <v/>
      </c>
      <c r="K256" s="86" t="str">
        <f t="shared" si="17"/>
        <v/>
      </c>
      <c r="L256" s="87"/>
      <c r="N256" s="89" t="str">
        <f t="shared" si="18"/>
        <v/>
      </c>
      <c r="O256" s="85"/>
    </row>
    <row r="257" spans="1:15" x14ac:dyDescent="0.35">
      <c r="A257" s="85"/>
      <c r="B257" s="85"/>
      <c r="C257" s="85"/>
      <c r="D257" s="85"/>
      <c r="E257" s="85"/>
      <c r="F257" s="85"/>
      <c r="G257" s="85"/>
      <c r="H257" s="85"/>
      <c r="J257" s="86" t="str">
        <f t="shared" si="16"/>
        <v/>
      </c>
      <c r="K257" s="86" t="str">
        <f t="shared" si="17"/>
        <v/>
      </c>
      <c r="L257" s="87"/>
      <c r="N257" s="89" t="str">
        <f t="shared" si="18"/>
        <v/>
      </c>
      <c r="O257" s="85"/>
    </row>
    <row r="258" spans="1:15" x14ac:dyDescent="0.35">
      <c r="A258" s="85"/>
      <c r="B258" s="85"/>
      <c r="C258" s="85"/>
      <c r="D258" s="85"/>
      <c r="E258" s="85"/>
      <c r="F258" s="85"/>
      <c r="G258" s="85"/>
      <c r="H258" s="85"/>
      <c r="J258" s="86" t="str">
        <f t="shared" si="16"/>
        <v/>
      </c>
      <c r="K258" s="86" t="str">
        <f t="shared" si="17"/>
        <v/>
      </c>
      <c r="L258" s="87"/>
      <c r="N258" s="89" t="str">
        <f t="shared" si="18"/>
        <v/>
      </c>
      <c r="O258" s="85"/>
    </row>
    <row r="259" spans="1:15" x14ac:dyDescent="0.35">
      <c r="A259" s="85"/>
      <c r="B259" s="85"/>
      <c r="C259" s="85"/>
      <c r="D259" s="85"/>
      <c r="E259" s="85"/>
      <c r="F259" s="85"/>
      <c r="G259" s="85"/>
      <c r="H259" s="85"/>
      <c r="J259" s="86" t="str">
        <f t="shared" si="16"/>
        <v/>
      </c>
      <c r="K259" s="86" t="str">
        <f t="shared" si="17"/>
        <v/>
      </c>
      <c r="L259" s="87"/>
      <c r="N259" s="89" t="str">
        <f t="shared" si="18"/>
        <v/>
      </c>
      <c r="O259" s="85"/>
    </row>
    <row r="260" spans="1:15" x14ac:dyDescent="0.35">
      <c r="A260" s="85"/>
      <c r="B260" s="85"/>
      <c r="C260" s="85"/>
      <c r="D260" s="85"/>
      <c r="E260" s="85"/>
      <c r="F260" s="85"/>
      <c r="G260" s="85"/>
      <c r="H260" s="85"/>
      <c r="J260" s="86" t="str">
        <f t="shared" si="16"/>
        <v/>
      </c>
      <c r="K260" s="86" t="str">
        <f t="shared" si="17"/>
        <v/>
      </c>
      <c r="L260" s="87"/>
      <c r="N260" s="89" t="str">
        <f t="shared" si="18"/>
        <v/>
      </c>
      <c r="O260" s="85"/>
    </row>
    <row r="261" spans="1:15" x14ac:dyDescent="0.35">
      <c r="A261" s="85"/>
      <c r="B261" s="85"/>
      <c r="C261" s="85"/>
      <c r="D261" s="85"/>
      <c r="E261" s="85"/>
      <c r="F261" s="85"/>
      <c r="G261" s="85"/>
      <c r="H261" s="85"/>
      <c r="J261" s="86" t="str">
        <f t="shared" si="16"/>
        <v/>
      </c>
      <c r="K261" s="86" t="str">
        <f t="shared" si="17"/>
        <v/>
      </c>
      <c r="L261" s="87"/>
      <c r="N261" s="89" t="str">
        <f t="shared" si="18"/>
        <v/>
      </c>
      <c r="O261" s="85"/>
    </row>
    <row r="262" spans="1:15" x14ac:dyDescent="0.35">
      <c r="A262" s="85"/>
      <c r="B262" s="85"/>
      <c r="C262" s="85"/>
      <c r="D262" s="85"/>
      <c r="E262" s="85"/>
      <c r="F262" s="85"/>
      <c r="G262" s="85"/>
      <c r="H262" s="85"/>
      <c r="J262" s="86" t="str">
        <f t="shared" si="16"/>
        <v/>
      </c>
      <c r="K262" s="86" t="str">
        <f t="shared" si="17"/>
        <v/>
      </c>
      <c r="L262" s="87"/>
      <c r="N262" s="89" t="str">
        <f t="shared" si="18"/>
        <v/>
      </c>
      <c r="O262" s="85"/>
    </row>
    <row r="263" spans="1:15" x14ac:dyDescent="0.35">
      <c r="A263" s="85"/>
      <c r="B263" s="85"/>
      <c r="C263" s="85"/>
      <c r="D263" s="85"/>
      <c r="E263" s="85"/>
      <c r="F263" s="85"/>
      <c r="G263" s="85"/>
      <c r="H263" s="85"/>
      <c r="J263" s="86" t="str">
        <f t="shared" ref="J263:J326" si="20">IF($I263="B","Baixa",IF($I263="M","Média",IF($I263="","","Alta")))</f>
        <v/>
      </c>
      <c r="K263" s="86" t="str">
        <f t="shared" ref="K263:K326" si="21">IF(ISBLANK(F263),"",IF(F263="ALI",IF(I263="B",7,IF(I263="M",10,15)),IF(F263="AIE",IF(I263="B",5,IF(I263="M",7,10)),IF(F263="SE",IF(I263="B",4,IF(I263="M",5,7)),IF(OR(F263="EE",F263="CE"),IF(I263="B",3,IF(I263="M",4,6)))))))</f>
        <v/>
      </c>
      <c r="L263" s="87"/>
      <c r="N263" s="89" t="str">
        <f t="shared" ref="N263" si="22">IF(OR(D263="Não Conta",E263="",E263="Refinamento",M263=""),"",K263*L263*M263)</f>
        <v/>
      </c>
      <c r="O263" s="85"/>
    </row>
    <row r="264" spans="1:15" x14ac:dyDescent="0.35">
      <c r="A264" s="85"/>
      <c r="B264" s="85"/>
      <c r="C264" s="85"/>
      <c r="D264" s="85"/>
      <c r="E264" s="85"/>
      <c r="F264" s="85"/>
      <c r="G264" s="85"/>
      <c r="H264" s="85"/>
      <c r="J264" s="86" t="str">
        <f t="shared" si="20"/>
        <v/>
      </c>
      <c r="K264" s="86" t="str">
        <f t="shared" si="21"/>
        <v/>
      </c>
      <c r="L264" s="87"/>
      <c r="M264" s="68" t="str">
        <f t="shared" ref="M264:M272" si="23">IF(K260="","",K260)</f>
        <v/>
      </c>
      <c r="N264" s="89" t="str">
        <f t="shared" ref="N264:N327" si="24">IF(OR(D264="Não Conta",E264="",E264="Refinamento"),"",K264*L264)</f>
        <v/>
      </c>
      <c r="O264" s="85"/>
    </row>
    <row r="265" spans="1:15" x14ac:dyDescent="0.35">
      <c r="A265" s="85"/>
      <c r="B265" s="85"/>
      <c r="C265" s="85"/>
      <c r="D265" s="85"/>
      <c r="E265" s="85"/>
      <c r="F265" s="85"/>
      <c r="G265" s="85"/>
      <c r="H265" s="85"/>
      <c r="J265" s="86" t="str">
        <f t="shared" si="20"/>
        <v/>
      </c>
      <c r="K265" s="86" t="str">
        <f t="shared" si="21"/>
        <v/>
      </c>
      <c r="L265" s="87"/>
      <c r="M265" s="68" t="str">
        <f t="shared" si="23"/>
        <v/>
      </c>
      <c r="N265" s="89" t="str">
        <f t="shared" si="24"/>
        <v/>
      </c>
      <c r="O265" s="85"/>
    </row>
    <row r="266" spans="1:15" x14ac:dyDescent="0.35">
      <c r="A266" s="85"/>
      <c r="B266" s="85"/>
      <c r="C266" s="85"/>
      <c r="D266" s="85"/>
      <c r="E266" s="85"/>
      <c r="F266" s="85"/>
      <c r="G266" s="85"/>
      <c r="H266" s="85"/>
      <c r="J266" s="86" t="str">
        <f t="shared" si="20"/>
        <v/>
      </c>
      <c r="K266" s="86" t="str">
        <f t="shared" si="21"/>
        <v/>
      </c>
      <c r="L266" s="87"/>
      <c r="M266" s="68" t="str">
        <f t="shared" si="23"/>
        <v/>
      </c>
      <c r="N266" s="89" t="str">
        <f t="shared" si="24"/>
        <v/>
      </c>
      <c r="O266" s="85"/>
    </row>
    <row r="267" spans="1:15" x14ac:dyDescent="0.35">
      <c r="A267" s="85"/>
      <c r="B267" s="85"/>
      <c r="C267" s="85"/>
      <c r="D267" s="85"/>
      <c r="E267" s="85"/>
      <c r="F267" s="85"/>
      <c r="G267" s="85"/>
      <c r="H267" s="85"/>
      <c r="J267" s="86" t="str">
        <f t="shared" si="20"/>
        <v/>
      </c>
      <c r="K267" s="86" t="str">
        <f t="shared" si="21"/>
        <v/>
      </c>
      <c r="L267" s="87"/>
      <c r="M267" s="68" t="str">
        <f t="shared" si="23"/>
        <v/>
      </c>
      <c r="N267" s="89" t="str">
        <f t="shared" si="24"/>
        <v/>
      </c>
      <c r="O267" s="85"/>
    </row>
    <row r="268" spans="1:15" x14ac:dyDescent="0.35">
      <c r="A268" s="85"/>
      <c r="B268" s="85"/>
      <c r="C268" s="85"/>
      <c r="D268" s="85"/>
      <c r="E268" s="85"/>
      <c r="F268" s="85"/>
      <c r="G268" s="85"/>
      <c r="H268" s="85"/>
      <c r="J268" s="86" t="str">
        <f t="shared" si="20"/>
        <v/>
      </c>
      <c r="K268" s="86" t="str">
        <f t="shared" si="21"/>
        <v/>
      </c>
      <c r="L268" s="87"/>
      <c r="M268" s="68" t="str">
        <f t="shared" si="23"/>
        <v/>
      </c>
      <c r="N268" s="89" t="str">
        <f t="shared" si="24"/>
        <v/>
      </c>
      <c r="O268" s="85"/>
    </row>
    <row r="269" spans="1:15" x14ac:dyDescent="0.35">
      <c r="A269" s="85"/>
      <c r="B269" s="85"/>
      <c r="C269" s="85"/>
      <c r="D269" s="85"/>
      <c r="E269" s="85"/>
      <c r="F269" s="85"/>
      <c r="G269" s="85"/>
      <c r="H269" s="85"/>
      <c r="J269" s="86" t="str">
        <f t="shared" si="20"/>
        <v/>
      </c>
      <c r="K269" s="86" t="str">
        <f t="shared" si="21"/>
        <v/>
      </c>
      <c r="L269" s="87"/>
      <c r="M269" s="68" t="str">
        <f t="shared" si="23"/>
        <v/>
      </c>
      <c r="N269" s="89" t="str">
        <f t="shared" si="24"/>
        <v/>
      </c>
      <c r="O269" s="85"/>
    </row>
    <row r="270" spans="1:15" x14ac:dyDescent="0.35">
      <c r="A270" s="85"/>
      <c r="B270" s="85"/>
      <c r="C270" s="85"/>
      <c r="D270" s="85"/>
      <c r="E270" s="85"/>
      <c r="F270" s="85"/>
      <c r="G270" s="85"/>
      <c r="H270" s="85"/>
      <c r="J270" s="86" t="str">
        <f t="shared" si="20"/>
        <v/>
      </c>
      <c r="K270" s="86" t="str">
        <f t="shared" si="21"/>
        <v/>
      </c>
      <c r="L270" s="87"/>
      <c r="M270" s="68" t="str">
        <f t="shared" si="23"/>
        <v/>
      </c>
      <c r="N270" s="89" t="str">
        <f t="shared" si="24"/>
        <v/>
      </c>
      <c r="O270" s="85"/>
    </row>
    <row r="271" spans="1:15" x14ac:dyDescent="0.35">
      <c r="A271" s="85"/>
      <c r="B271" s="85"/>
      <c r="C271" s="85"/>
      <c r="D271" s="85"/>
      <c r="E271" s="85"/>
      <c r="F271" s="85"/>
      <c r="G271" s="85"/>
      <c r="H271" s="85"/>
      <c r="J271" s="86" t="str">
        <f t="shared" si="20"/>
        <v/>
      </c>
      <c r="K271" s="86" t="str">
        <f t="shared" si="21"/>
        <v/>
      </c>
      <c r="L271" s="87"/>
      <c r="M271" s="68" t="str">
        <f t="shared" si="23"/>
        <v/>
      </c>
      <c r="N271" s="89" t="str">
        <f t="shared" si="24"/>
        <v/>
      </c>
      <c r="O271" s="85"/>
    </row>
    <row r="272" spans="1:15" x14ac:dyDescent="0.35">
      <c r="A272" s="85"/>
      <c r="B272" s="85"/>
      <c r="C272" s="85"/>
      <c r="D272" s="85"/>
      <c r="E272" s="85"/>
      <c r="F272" s="85"/>
      <c r="G272" s="85"/>
      <c r="H272" s="85"/>
      <c r="J272" s="86" t="str">
        <f t="shared" si="20"/>
        <v/>
      </c>
      <c r="K272" s="86" t="str">
        <f t="shared" si="21"/>
        <v/>
      </c>
      <c r="L272" s="87"/>
      <c r="M272" s="68" t="str">
        <f t="shared" si="23"/>
        <v/>
      </c>
      <c r="N272" s="89" t="str">
        <f t="shared" si="24"/>
        <v/>
      </c>
      <c r="O272" s="85"/>
    </row>
    <row r="273" spans="1:15" x14ac:dyDescent="0.35">
      <c r="A273" s="85"/>
      <c r="B273" s="85"/>
      <c r="C273" s="85"/>
      <c r="D273" s="85"/>
      <c r="E273" s="85"/>
      <c r="F273" s="85"/>
      <c r="G273" s="85"/>
      <c r="H273" s="85"/>
      <c r="J273" s="86" t="str">
        <f t="shared" si="20"/>
        <v/>
      </c>
      <c r="K273" s="86" t="str">
        <f t="shared" si="21"/>
        <v/>
      </c>
      <c r="L273" s="87"/>
      <c r="M273" s="87"/>
      <c r="N273" s="89" t="str">
        <f t="shared" si="24"/>
        <v/>
      </c>
      <c r="O273" s="85"/>
    </row>
    <row r="274" spans="1:15" x14ac:dyDescent="0.35">
      <c r="A274" s="85"/>
      <c r="B274" s="85"/>
      <c r="C274" s="85"/>
      <c r="D274" s="85"/>
      <c r="E274" s="85"/>
      <c r="F274" s="85"/>
      <c r="G274" s="85"/>
      <c r="H274" s="85"/>
      <c r="J274" s="86" t="str">
        <f t="shared" si="20"/>
        <v/>
      </c>
      <c r="K274" s="86" t="str">
        <f t="shared" si="21"/>
        <v/>
      </c>
      <c r="L274" s="87"/>
      <c r="M274" s="87"/>
      <c r="N274" s="89" t="str">
        <f t="shared" si="24"/>
        <v/>
      </c>
      <c r="O274" s="85"/>
    </row>
    <row r="275" spans="1:15" x14ac:dyDescent="0.35">
      <c r="A275" s="85"/>
      <c r="B275" s="85"/>
      <c r="C275" s="85"/>
      <c r="D275" s="85"/>
      <c r="E275" s="85"/>
      <c r="F275" s="85"/>
      <c r="G275" s="85"/>
      <c r="H275" s="85"/>
      <c r="J275" s="86" t="str">
        <f t="shared" si="20"/>
        <v/>
      </c>
      <c r="K275" s="86" t="str">
        <f t="shared" si="21"/>
        <v/>
      </c>
      <c r="L275" s="87"/>
      <c r="M275" s="87"/>
      <c r="N275" s="89" t="str">
        <f t="shared" si="24"/>
        <v/>
      </c>
      <c r="O275" s="85"/>
    </row>
    <row r="276" spans="1:15" x14ac:dyDescent="0.35">
      <c r="A276" s="85"/>
      <c r="B276" s="85"/>
      <c r="C276" s="85"/>
      <c r="D276" s="85"/>
      <c r="E276" s="85"/>
      <c r="F276" s="85"/>
      <c r="G276" s="85"/>
      <c r="H276" s="85"/>
      <c r="J276" s="86" t="str">
        <f t="shared" si="20"/>
        <v/>
      </c>
      <c r="K276" s="86" t="str">
        <f t="shared" si="21"/>
        <v/>
      </c>
      <c r="L276" s="87"/>
      <c r="M276" s="87"/>
      <c r="N276" s="89" t="str">
        <f t="shared" si="24"/>
        <v/>
      </c>
      <c r="O276" s="85"/>
    </row>
    <row r="277" spans="1:15" x14ac:dyDescent="0.35">
      <c r="A277" s="85"/>
      <c r="B277" s="85"/>
      <c r="C277" s="85"/>
      <c r="D277" s="85"/>
      <c r="E277" s="85"/>
      <c r="F277" s="85"/>
      <c r="G277" s="85"/>
      <c r="H277" s="85"/>
      <c r="J277" s="86" t="str">
        <f t="shared" si="20"/>
        <v/>
      </c>
      <c r="K277" s="86" t="str">
        <f t="shared" si="21"/>
        <v/>
      </c>
      <c r="L277" s="87"/>
      <c r="M277" s="87"/>
      <c r="N277" s="89" t="str">
        <f t="shared" si="24"/>
        <v/>
      </c>
      <c r="O277" s="85"/>
    </row>
    <row r="278" spans="1:15" x14ac:dyDescent="0.35">
      <c r="A278" s="85"/>
      <c r="B278" s="85"/>
      <c r="C278" s="85"/>
      <c r="D278" s="85"/>
      <c r="E278" s="85"/>
      <c r="F278" s="85"/>
      <c r="G278" s="85"/>
      <c r="H278" s="85"/>
      <c r="J278" s="86" t="str">
        <f t="shared" si="20"/>
        <v/>
      </c>
      <c r="K278" s="86" t="str">
        <f t="shared" si="21"/>
        <v/>
      </c>
      <c r="L278" s="87"/>
      <c r="M278" s="87"/>
      <c r="N278" s="89" t="str">
        <f t="shared" si="24"/>
        <v/>
      </c>
      <c r="O278" s="85"/>
    </row>
    <row r="279" spans="1:15" x14ac:dyDescent="0.35">
      <c r="A279" s="85"/>
      <c r="B279" s="85"/>
      <c r="C279" s="85"/>
      <c r="D279" s="85"/>
      <c r="E279" s="85"/>
      <c r="F279" s="85"/>
      <c r="G279" s="85"/>
      <c r="H279" s="85"/>
      <c r="J279" s="86" t="str">
        <f t="shared" si="20"/>
        <v/>
      </c>
      <c r="K279" s="86" t="str">
        <f t="shared" si="21"/>
        <v/>
      </c>
      <c r="L279" s="87"/>
      <c r="M279" s="87"/>
      <c r="N279" s="89" t="str">
        <f t="shared" si="24"/>
        <v/>
      </c>
      <c r="O279" s="85"/>
    </row>
    <row r="280" spans="1:15" x14ac:dyDescent="0.35">
      <c r="A280" s="85"/>
      <c r="B280" s="85"/>
      <c r="C280" s="85"/>
      <c r="D280" s="85"/>
      <c r="E280" s="85"/>
      <c r="F280" s="85"/>
      <c r="G280" s="85"/>
      <c r="H280" s="85"/>
      <c r="J280" s="86" t="str">
        <f t="shared" si="20"/>
        <v/>
      </c>
      <c r="K280" s="86" t="str">
        <f t="shared" si="21"/>
        <v/>
      </c>
      <c r="L280" s="87"/>
      <c r="M280" s="87"/>
      <c r="N280" s="89" t="str">
        <f t="shared" si="24"/>
        <v/>
      </c>
      <c r="O280" s="85"/>
    </row>
    <row r="281" spans="1:15" x14ac:dyDescent="0.35">
      <c r="A281" s="85"/>
      <c r="B281" s="85"/>
      <c r="C281" s="85"/>
      <c r="D281" s="85"/>
      <c r="E281" s="85"/>
      <c r="F281" s="85"/>
      <c r="G281" s="85"/>
      <c r="H281" s="85"/>
      <c r="J281" s="86" t="str">
        <f t="shared" si="20"/>
        <v/>
      </c>
      <c r="K281" s="86" t="str">
        <f t="shared" si="21"/>
        <v/>
      </c>
      <c r="L281" s="87"/>
      <c r="M281" s="87"/>
      <c r="N281" s="89" t="str">
        <f t="shared" si="24"/>
        <v/>
      </c>
      <c r="O281" s="85"/>
    </row>
    <row r="282" spans="1:15" x14ac:dyDescent="0.35">
      <c r="A282" s="85"/>
      <c r="B282" s="85"/>
      <c r="C282" s="85"/>
      <c r="D282" s="85"/>
      <c r="E282" s="85"/>
      <c r="F282" s="85"/>
      <c r="G282" s="85"/>
      <c r="H282" s="85"/>
      <c r="J282" s="86" t="str">
        <f t="shared" si="20"/>
        <v/>
      </c>
      <c r="K282" s="86" t="str">
        <f t="shared" si="21"/>
        <v/>
      </c>
      <c r="L282" s="87"/>
      <c r="M282" s="87"/>
      <c r="N282" s="89" t="str">
        <f t="shared" si="24"/>
        <v/>
      </c>
      <c r="O282" s="85"/>
    </row>
    <row r="283" spans="1:15" x14ac:dyDescent="0.35">
      <c r="A283" s="85"/>
      <c r="B283" s="85"/>
      <c r="C283" s="85"/>
      <c r="D283" s="85"/>
      <c r="E283" s="85"/>
      <c r="F283" s="85"/>
      <c r="G283" s="85"/>
      <c r="H283" s="85"/>
      <c r="J283" s="86" t="str">
        <f t="shared" si="20"/>
        <v/>
      </c>
      <c r="K283" s="86" t="str">
        <f t="shared" si="21"/>
        <v/>
      </c>
      <c r="L283" s="87"/>
      <c r="M283" s="87"/>
      <c r="N283" s="89" t="str">
        <f t="shared" si="24"/>
        <v/>
      </c>
      <c r="O283" s="85"/>
    </row>
    <row r="284" spans="1:15" x14ac:dyDescent="0.35">
      <c r="A284" s="85"/>
      <c r="B284" s="85"/>
      <c r="C284" s="85"/>
      <c r="D284" s="85"/>
      <c r="E284" s="85"/>
      <c r="F284" s="85"/>
      <c r="G284" s="85"/>
      <c r="H284" s="85"/>
      <c r="J284" s="86" t="str">
        <f t="shared" si="20"/>
        <v/>
      </c>
      <c r="K284" s="86" t="str">
        <f t="shared" si="21"/>
        <v/>
      </c>
      <c r="L284" s="87"/>
      <c r="M284" s="87"/>
      <c r="N284" s="89" t="str">
        <f t="shared" si="24"/>
        <v/>
      </c>
      <c r="O284" s="85"/>
    </row>
    <row r="285" spans="1:15" x14ac:dyDescent="0.35">
      <c r="A285" s="85"/>
      <c r="B285" s="85"/>
      <c r="C285" s="85"/>
      <c r="D285" s="85"/>
      <c r="E285" s="85"/>
      <c r="F285" s="85"/>
      <c r="G285" s="85"/>
      <c r="H285" s="85"/>
      <c r="J285" s="86" t="str">
        <f t="shared" si="20"/>
        <v/>
      </c>
      <c r="K285" s="86" t="str">
        <f t="shared" si="21"/>
        <v/>
      </c>
      <c r="L285" s="87"/>
      <c r="M285" s="87"/>
      <c r="N285" s="89" t="str">
        <f t="shared" si="24"/>
        <v/>
      </c>
      <c r="O285" s="85"/>
    </row>
    <row r="286" spans="1:15" x14ac:dyDescent="0.35">
      <c r="A286" s="85"/>
      <c r="B286" s="85"/>
      <c r="C286" s="85"/>
      <c r="D286" s="85"/>
      <c r="E286" s="85"/>
      <c r="F286" s="85"/>
      <c r="G286" s="85"/>
      <c r="H286" s="85"/>
      <c r="J286" s="86" t="str">
        <f t="shared" si="20"/>
        <v/>
      </c>
      <c r="K286" s="86" t="str">
        <f t="shared" si="21"/>
        <v/>
      </c>
      <c r="L286" s="87"/>
      <c r="M286" s="87"/>
      <c r="N286" s="89" t="str">
        <f t="shared" si="24"/>
        <v/>
      </c>
      <c r="O286" s="85"/>
    </row>
    <row r="287" spans="1:15" x14ac:dyDescent="0.35">
      <c r="A287" s="85"/>
      <c r="B287" s="85"/>
      <c r="C287" s="85"/>
      <c r="D287" s="85"/>
      <c r="E287" s="85"/>
      <c r="F287" s="85"/>
      <c r="G287" s="85"/>
      <c r="H287" s="85"/>
      <c r="J287" s="86" t="str">
        <f t="shared" si="20"/>
        <v/>
      </c>
      <c r="K287" s="86" t="str">
        <f t="shared" si="21"/>
        <v/>
      </c>
      <c r="L287" s="87"/>
      <c r="M287" s="87"/>
      <c r="N287" s="89" t="str">
        <f t="shared" si="24"/>
        <v/>
      </c>
      <c r="O287" s="85"/>
    </row>
    <row r="288" spans="1:15" x14ac:dyDescent="0.35">
      <c r="A288" s="85"/>
      <c r="B288" s="85"/>
      <c r="C288" s="85"/>
      <c r="D288" s="85"/>
      <c r="E288" s="85"/>
      <c r="F288" s="85"/>
      <c r="G288" s="85"/>
      <c r="H288" s="85"/>
      <c r="J288" s="86" t="str">
        <f t="shared" si="20"/>
        <v/>
      </c>
      <c r="K288" s="86" t="str">
        <f t="shared" si="21"/>
        <v/>
      </c>
      <c r="L288" s="87"/>
      <c r="M288" s="87"/>
      <c r="N288" s="89" t="str">
        <f t="shared" si="24"/>
        <v/>
      </c>
      <c r="O288" s="85"/>
    </row>
    <row r="289" spans="1:15" x14ac:dyDescent="0.35">
      <c r="A289" s="85"/>
      <c r="B289" s="85"/>
      <c r="C289" s="85"/>
      <c r="D289" s="85"/>
      <c r="E289" s="85"/>
      <c r="F289" s="85"/>
      <c r="G289" s="85"/>
      <c r="H289" s="85"/>
      <c r="J289" s="86" t="str">
        <f t="shared" si="20"/>
        <v/>
      </c>
      <c r="K289" s="86" t="str">
        <f t="shared" si="21"/>
        <v/>
      </c>
      <c r="L289" s="87"/>
      <c r="M289" s="87"/>
      <c r="N289" s="89" t="str">
        <f t="shared" si="24"/>
        <v/>
      </c>
      <c r="O289" s="85"/>
    </row>
    <row r="290" spans="1:15" x14ac:dyDescent="0.35">
      <c r="A290" s="85"/>
      <c r="B290" s="85"/>
      <c r="C290" s="85"/>
      <c r="D290" s="85"/>
      <c r="E290" s="85"/>
      <c r="F290" s="85"/>
      <c r="G290" s="85"/>
      <c r="H290" s="85"/>
      <c r="J290" s="86" t="str">
        <f t="shared" si="20"/>
        <v/>
      </c>
      <c r="K290" s="86" t="str">
        <f t="shared" si="21"/>
        <v/>
      </c>
      <c r="L290" s="87"/>
      <c r="M290" s="87"/>
      <c r="N290" s="89" t="str">
        <f t="shared" si="24"/>
        <v/>
      </c>
      <c r="O290" s="85"/>
    </row>
    <row r="291" spans="1:15" x14ac:dyDescent="0.35">
      <c r="A291" s="85"/>
      <c r="B291" s="85"/>
      <c r="C291" s="85"/>
      <c r="D291" s="85"/>
      <c r="E291" s="85"/>
      <c r="F291" s="85"/>
      <c r="G291" s="85"/>
      <c r="H291" s="85"/>
      <c r="J291" s="86" t="str">
        <f t="shared" si="20"/>
        <v/>
      </c>
      <c r="K291" s="86" t="str">
        <f t="shared" si="21"/>
        <v/>
      </c>
      <c r="L291" s="87"/>
      <c r="M291" s="87"/>
      <c r="N291" s="89" t="str">
        <f t="shared" si="24"/>
        <v/>
      </c>
      <c r="O291" s="85"/>
    </row>
    <row r="292" spans="1:15" x14ac:dyDescent="0.35">
      <c r="A292" s="85"/>
      <c r="B292" s="85"/>
      <c r="C292" s="85"/>
      <c r="D292" s="85"/>
      <c r="E292" s="85"/>
      <c r="F292" s="85"/>
      <c r="G292" s="85"/>
      <c r="H292" s="85"/>
      <c r="J292" s="86" t="str">
        <f t="shared" si="20"/>
        <v/>
      </c>
      <c r="K292" s="86" t="str">
        <f t="shared" si="21"/>
        <v/>
      </c>
      <c r="L292" s="87"/>
      <c r="M292" s="87"/>
      <c r="N292" s="89" t="str">
        <f t="shared" si="24"/>
        <v/>
      </c>
      <c r="O292" s="85"/>
    </row>
    <row r="293" spans="1:15" x14ac:dyDescent="0.35">
      <c r="A293" s="85"/>
      <c r="B293" s="85"/>
      <c r="C293" s="85"/>
      <c r="D293" s="85"/>
      <c r="E293" s="85"/>
      <c r="F293" s="85"/>
      <c r="G293" s="85"/>
      <c r="H293" s="85"/>
      <c r="J293" s="86" t="str">
        <f t="shared" si="20"/>
        <v/>
      </c>
      <c r="K293" s="86" t="str">
        <f t="shared" si="21"/>
        <v/>
      </c>
      <c r="L293" s="87"/>
      <c r="M293" s="87"/>
      <c r="N293" s="89" t="str">
        <f t="shared" si="24"/>
        <v/>
      </c>
      <c r="O293" s="85"/>
    </row>
    <row r="294" spans="1:15" x14ac:dyDescent="0.35">
      <c r="A294" s="85"/>
      <c r="B294" s="85"/>
      <c r="C294" s="85"/>
      <c r="D294" s="85"/>
      <c r="E294" s="85"/>
      <c r="F294" s="85"/>
      <c r="G294" s="85"/>
      <c r="H294" s="85"/>
      <c r="J294" s="86" t="str">
        <f t="shared" si="20"/>
        <v/>
      </c>
      <c r="K294" s="86" t="str">
        <f t="shared" si="21"/>
        <v/>
      </c>
      <c r="L294" s="87"/>
      <c r="M294" s="87"/>
      <c r="N294" s="89" t="str">
        <f t="shared" si="24"/>
        <v/>
      </c>
      <c r="O294" s="85"/>
    </row>
    <row r="295" spans="1:15" x14ac:dyDescent="0.35">
      <c r="A295" s="85"/>
      <c r="B295" s="85"/>
      <c r="C295" s="85"/>
      <c r="D295" s="85"/>
      <c r="E295" s="85"/>
      <c r="F295" s="85"/>
      <c r="G295" s="85"/>
      <c r="H295" s="85"/>
      <c r="J295" s="86" t="str">
        <f t="shared" si="20"/>
        <v/>
      </c>
      <c r="K295" s="86" t="str">
        <f t="shared" si="21"/>
        <v/>
      </c>
      <c r="L295" s="87"/>
      <c r="M295" s="87"/>
      <c r="N295" s="89" t="str">
        <f t="shared" si="24"/>
        <v/>
      </c>
      <c r="O295" s="85"/>
    </row>
    <row r="296" spans="1:15" x14ac:dyDescent="0.35">
      <c r="A296" s="85"/>
      <c r="B296" s="85"/>
      <c r="C296" s="85"/>
      <c r="D296" s="85"/>
      <c r="E296" s="85"/>
      <c r="F296" s="85"/>
      <c r="G296" s="85"/>
      <c r="H296" s="85"/>
      <c r="J296" s="86" t="str">
        <f t="shared" si="20"/>
        <v/>
      </c>
      <c r="K296" s="86" t="str">
        <f t="shared" si="21"/>
        <v/>
      </c>
      <c r="L296" s="87"/>
      <c r="M296" s="87"/>
      <c r="N296" s="89" t="str">
        <f t="shared" si="24"/>
        <v/>
      </c>
      <c r="O296" s="85"/>
    </row>
    <row r="297" spans="1:15" x14ac:dyDescent="0.35">
      <c r="A297" s="85"/>
      <c r="B297" s="85"/>
      <c r="C297" s="85"/>
      <c r="D297" s="85"/>
      <c r="E297" s="85"/>
      <c r="F297" s="85"/>
      <c r="G297" s="85"/>
      <c r="H297" s="85"/>
      <c r="J297" s="86" t="str">
        <f t="shared" si="20"/>
        <v/>
      </c>
      <c r="K297" s="86" t="str">
        <f t="shared" si="21"/>
        <v/>
      </c>
      <c r="L297" s="87"/>
      <c r="M297" s="87"/>
      <c r="N297" s="89" t="str">
        <f t="shared" si="24"/>
        <v/>
      </c>
      <c r="O297" s="85"/>
    </row>
    <row r="298" spans="1:15" x14ac:dyDescent="0.35">
      <c r="A298" s="85"/>
      <c r="B298" s="85"/>
      <c r="C298" s="85"/>
      <c r="D298" s="85"/>
      <c r="E298" s="85"/>
      <c r="F298" s="85"/>
      <c r="G298" s="85"/>
      <c r="H298" s="85"/>
      <c r="J298" s="86" t="str">
        <f t="shared" si="20"/>
        <v/>
      </c>
      <c r="K298" s="86" t="str">
        <f t="shared" si="21"/>
        <v/>
      </c>
      <c r="L298" s="87"/>
      <c r="M298" s="87"/>
      <c r="N298" s="89" t="str">
        <f t="shared" si="24"/>
        <v/>
      </c>
      <c r="O298" s="85"/>
    </row>
    <row r="299" spans="1:15" x14ac:dyDescent="0.35">
      <c r="A299" s="85"/>
      <c r="B299" s="85"/>
      <c r="C299" s="85"/>
      <c r="D299" s="85"/>
      <c r="E299" s="85"/>
      <c r="F299" s="85"/>
      <c r="G299" s="85"/>
      <c r="H299" s="85"/>
      <c r="J299" s="86" t="str">
        <f t="shared" si="20"/>
        <v/>
      </c>
      <c r="K299" s="86" t="str">
        <f t="shared" si="21"/>
        <v/>
      </c>
      <c r="L299" s="87"/>
      <c r="M299" s="87"/>
      <c r="N299" s="89" t="str">
        <f t="shared" si="24"/>
        <v/>
      </c>
      <c r="O299" s="85"/>
    </row>
    <row r="300" spans="1:15" x14ac:dyDescent="0.35">
      <c r="A300" s="85"/>
      <c r="B300" s="85"/>
      <c r="C300" s="85"/>
      <c r="D300" s="85"/>
      <c r="E300" s="85"/>
      <c r="F300" s="85"/>
      <c r="G300" s="85"/>
      <c r="H300" s="85"/>
      <c r="J300" s="86" t="str">
        <f t="shared" si="20"/>
        <v/>
      </c>
      <c r="K300" s="86" t="str">
        <f t="shared" si="21"/>
        <v/>
      </c>
      <c r="L300" s="87"/>
      <c r="M300" s="87"/>
      <c r="N300" s="89" t="str">
        <f t="shared" si="24"/>
        <v/>
      </c>
      <c r="O300" s="85"/>
    </row>
    <row r="301" spans="1:15" x14ac:dyDescent="0.35">
      <c r="A301" s="85"/>
      <c r="B301" s="85"/>
      <c r="C301" s="85"/>
      <c r="D301" s="85"/>
      <c r="E301" s="85"/>
      <c r="F301" s="85"/>
      <c r="G301" s="85"/>
      <c r="H301" s="85"/>
      <c r="J301" s="86" t="str">
        <f t="shared" si="20"/>
        <v/>
      </c>
      <c r="K301" s="86" t="str">
        <f t="shared" si="21"/>
        <v/>
      </c>
      <c r="L301" s="87"/>
      <c r="M301" s="87"/>
      <c r="N301" s="89" t="str">
        <f t="shared" si="24"/>
        <v/>
      </c>
      <c r="O301" s="85"/>
    </row>
    <row r="302" spans="1:15" x14ac:dyDescent="0.35">
      <c r="A302" s="85"/>
      <c r="B302" s="85"/>
      <c r="C302" s="85"/>
      <c r="D302" s="85"/>
      <c r="E302" s="85"/>
      <c r="F302" s="85"/>
      <c r="G302" s="85"/>
      <c r="H302" s="85"/>
      <c r="J302" s="86" t="str">
        <f t="shared" si="20"/>
        <v/>
      </c>
      <c r="K302" s="86" t="str">
        <f t="shared" si="21"/>
        <v/>
      </c>
      <c r="L302" s="87"/>
      <c r="M302" s="87"/>
      <c r="N302" s="89" t="str">
        <f t="shared" si="24"/>
        <v/>
      </c>
      <c r="O302" s="85"/>
    </row>
    <row r="303" spans="1:15" x14ac:dyDescent="0.35">
      <c r="A303" s="85"/>
      <c r="B303" s="85"/>
      <c r="C303" s="85"/>
      <c r="D303" s="85"/>
      <c r="E303" s="85"/>
      <c r="F303" s="85"/>
      <c r="G303" s="85"/>
      <c r="H303" s="85"/>
      <c r="J303" s="86" t="str">
        <f t="shared" si="20"/>
        <v/>
      </c>
      <c r="K303" s="86" t="str">
        <f t="shared" si="21"/>
        <v/>
      </c>
      <c r="L303" s="87"/>
      <c r="M303" s="87"/>
      <c r="N303" s="89" t="str">
        <f t="shared" si="24"/>
        <v/>
      </c>
      <c r="O303" s="85"/>
    </row>
    <row r="304" spans="1:15" x14ac:dyDescent="0.35">
      <c r="A304" s="85"/>
      <c r="B304" s="85"/>
      <c r="C304" s="85"/>
      <c r="D304" s="85"/>
      <c r="E304" s="85"/>
      <c r="F304" s="85"/>
      <c r="G304" s="85"/>
      <c r="H304" s="85"/>
      <c r="J304" s="86" t="str">
        <f t="shared" si="20"/>
        <v/>
      </c>
      <c r="K304" s="86" t="str">
        <f t="shared" si="21"/>
        <v/>
      </c>
      <c r="L304" s="87"/>
      <c r="M304" s="87"/>
      <c r="N304" s="89" t="str">
        <f t="shared" si="24"/>
        <v/>
      </c>
      <c r="O304" s="85"/>
    </row>
    <row r="305" spans="1:15" x14ac:dyDescent="0.35">
      <c r="A305" s="85"/>
      <c r="B305" s="85"/>
      <c r="C305" s="85"/>
      <c r="D305" s="85"/>
      <c r="E305" s="85"/>
      <c r="F305" s="85"/>
      <c r="G305" s="85"/>
      <c r="H305" s="85"/>
      <c r="J305" s="86" t="str">
        <f t="shared" si="20"/>
        <v/>
      </c>
      <c r="K305" s="86" t="str">
        <f t="shared" si="21"/>
        <v/>
      </c>
      <c r="L305" s="87"/>
      <c r="M305" s="87"/>
      <c r="N305" s="89" t="str">
        <f t="shared" si="24"/>
        <v/>
      </c>
      <c r="O305" s="85"/>
    </row>
    <row r="306" spans="1:15" x14ac:dyDescent="0.35">
      <c r="A306" s="85"/>
      <c r="B306" s="85"/>
      <c r="C306" s="85"/>
      <c r="D306" s="85"/>
      <c r="E306" s="85"/>
      <c r="F306" s="85"/>
      <c r="G306" s="85"/>
      <c r="H306" s="85"/>
      <c r="J306" s="86" t="str">
        <f t="shared" si="20"/>
        <v/>
      </c>
      <c r="K306" s="86" t="str">
        <f t="shared" si="21"/>
        <v/>
      </c>
      <c r="L306" s="87"/>
      <c r="M306" s="87"/>
      <c r="N306" s="89" t="str">
        <f t="shared" si="24"/>
        <v/>
      </c>
      <c r="O306" s="85"/>
    </row>
    <row r="307" spans="1:15" x14ac:dyDescent="0.35">
      <c r="A307" s="85"/>
      <c r="B307" s="85"/>
      <c r="C307" s="85"/>
      <c r="D307" s="85"/>
      <c r="E307" s="85"/>
      <c r="F307" s="85"/>
      <c r="G307" s="85"/>
      <c r="H307" s="85"/>
      <c r="J307" s="86" t="str">
        <f t="shared" si="20"/>
        <v/>
      </c>
      <c r="K307" s="86" t="str">
        <f t="shared" si="21"/>
        <v/>
      </c>
      <c r="L307" s="87"/>
      <c r="M307" s="87"/>
      <c r="N307" s="89" t="str">
        <f t="shared" si="24"/>
        <v/>
      </c>
      <c r="O307" s="85"/>
    </row>
    <row r="308" spans="1:15" x14ac:dyDescent="0.35">
      <c r="A308" s="85"/>
      <c r="B308" s="85"/>
      <c r="C308" s="85"/>
      <c r="D308" s="85"/>
      <c r="E308" s="85"/>
      <c r="F308" s="85"/>
      <c r="G308" s="85"/>
      <c r="H308" s="85"/>
      <c r="J308" s="86" t="str">
        <f t="shared" si="20"/>
        <v/>
      </c>
      <c r="K308" s="86" t="str">
        <f t="shared" si="21"/>
        <v/>
      </c>
      <c r="L308" s="87"/>
      <c r="M308" s="87"/>
      <c r="N308" s="89" t="str">
        <f t="shared" si="24"/>
        <v/>
      </c>
      <c r="O308" s="85"/>
    </row>
    <row r="309" spans="1:15" x14ac:dyDescent="0.35">
      <c r="A309" s="85"/>
      <c r="B309" s="85"/>
      <c r="C309" s="85"/>
      <c r="D309" s="85"/>
      <c r="E309" s="85"/>
      <c r="F309" s="85"/>
      <c r="G309" s="85"/>
      <c r="H309" s="85"/>
      <c r="J309" s="86" t="str">
        <f t="shared" si="20"/>
        <v/>
      </c>
      <c r="K309" s="86" t="str">
        <f t="shared" si="21"/>
        <v/>
      </c>
      <c r="L309" s="87"/>
      <c r="M309" s="87"/>
      <c r="N309" s="89" t="str">
        <f t="shared" si="24"/>
        <v/>
      </c>
      <c r="O309" s="85"/>
    </row>
    <row r="310" spans="1:15" x14ac:dyDescent="0.35">
      <c r="A310" s="85"/>
      <c r="B310" s="85"/>
      <c r="C310" s="85"/>
      <c r="D310" s="85"/>
      <c r="E310" s="85"/>
      <c r="F310" s="85"/>
      <c r="G310" s="85"/>
      <c r="H310" s="85"/>
      <c r="J310" s="86" t="str">
        <f t="shared" si="20"/>
        <v/>
      </c>
      <c r="K310" s="86" t="str">
        <f t="shared" si="21"/>
        <v/>
      </c>
      <c r="L310" s="87"/>
      <c r="M310" s="87"/>
      <c r="N310" s="89" t="str">
        <f t="shared" si="24"/>
        <v/>
      </c>
      <c r="O310" s="85"/>
    </row>
    <row r="311" spans="1:15" x14ac:dyDescent="0.35">
      <c r="A311" s="85"/>
      <c r="B311" s="85"/>
      <c r="C311" s="85"/>
      <c r="D311" s="85"/>
      <c r="E311" s="85"/>
      <c r="F311" s="85"/>
      <c r="G311" s="85"/>
      <c r="H311" s="85"/>
      <c r="J311" s="86" t="str">
        <f t="shared" si="20"/>
        <v/>
      </c>
      <c r="K311" s="86" t="str">
        <f t="shared" si="21"/>
        <v/>
      </c>
      <c r="L311" s="87"/>
      <c r="M311" s="87"/>
      <c r="N311" s="89" t="str">
        <f t="shared" si="24"/>
        <v/>
      </c>
      <c r="O311" s="85"/>
    </row>
    <row r="312" spans="1:15" x14ac:dyDescent="0.35">
      <c r="A312" s="85"/>
      <c r="B312" s="85"/>
      <c r="C312" s="85"/>
      <c r="D312" s="85"/>
      <c r="E312" s="85"/>
      <c r="F312" s="85"/>
      <c r="G312" s="85"/>
      <c r="H312" s="85"/>
      <c r="J312" s="86" t="str">
        <f t="shared" si="20"/>
        <v/>
      </c>
      <c r="K312" s="86" t="str">
        <f t="shared" si="21"/>
        <v/>
      </c>
      <c r="L312" s="87"/>
      <c r="M312" s="87"/>
      <c r="N312" s="89" t="str">
        <f t="shared" si="24"/>
        <v/>
      </c>
      <c r="O312" s="85"/>
    </row>
    <row r="313" spans="1:15" x14ac:dyDescent="0.35">
      <c r="A313" s="85"/>
      <c r="B313" s="85"/>
      <c r="C313" s="85"/>
      <c r="D313" s="85"/>
      <c r="E313" s="85"/>
      <c r="F313" s="85"/>
      <c r="G313" s="85"/>
      <c r="H313" s="85"/>
      <c r="J313" s="86" t="str">
        <f t="shared" si="20"/>
        <v/>
      </c>
      <c r="K313" s="86" t="str">
        <f t="shared" si="21"/>
        <v/>
      </c>
      <c r="L313" s="87"/>
      <c r="M313" s="87"/>
      <c r="N313" s="89" t="str">
        <f t="shared" si="24"/>
        <v/>
      </c>
      <c r="O313" s="85"/>
    </row>
    <row r="314" spans="1:15" x14ac:dyDescent="0.35">
      <c r="A314" s="85"/>
      <c r="B314" s="85"/>
      <c r="C314" s="85"/>
      <c r="D314" s="85"/>
      <c r="E314" s="85"/>
      <c r="F314" s="85"/>
      <c r="G314" s="85"/>
      <c r="H314" s="85"/>
      <c r="J314" s="86" t="str">
        <f t="shared" si="20"/>
        <v/>
      </c>
      <c r="K314" s="86" t="str">
        <f t="shared" si="21"/>
        <v/>
      </c>
      <c r="L314" s="87"/>
      <c r="M314" s="87"/>
      <c r="N314" s="89" t="str">
        <f t="shared" si="24"/>
        <v/>
      </c>
      <c r="O314" s="85"/>
    </row>
    <row r="315" spans="1:15" x14ac:dyDescent="0.35">
      <c r="A315" s="85"/>
      <c r="B315" s="85"/>
      <c r="C315" s="85"/>
      <c r="D315" s="85"/>
      <c r="E315" s="85"/>
      <c r="F315" s="85"/>
      <c r="G315" s="85"/>
      <c r="H315" s="85"/>
      <c r="J315" s="86" t="str">
        <f t="shared" si="20"/>
        <v/>
      </c>
      <c r="K315" s="86" t="str">
        <f t="shared" si="21"/>
        <v/>
      </c>
      <c r="L315" s="87"/>
      <c r="M315" s="87"/>
      <c r="N315" s="89" t="str">
        <f t="shared" si="24"/>
        <v/>
      </c>
      <c r="O315" s="85"/>
    </row>
    <row r="316" spans="1:15" x14ac:dyDescent="0.35">
      <c r="A316" s="85"/>
      <c r="B316" s="85"/>
      <c r="C316" s="85"/>
      <c r="D316" s="85"/>
      <c r="E316" s="85"/>
      <c r="F316" s="85"/>
      <c r="G316" s="85"/>
      <c r="H316" s="85"/>
      <c r="J316" s="86" t="str">
        <f t="shared" si="20"/>
        <v/>
      </c>
      <c r="K316" s="86" t="str">
        <f t="shared" si="21"/>
        <v/>
      </c>
      <c r="L316" s="87"/>
      <c r="M316" s="87"/>
      <c r="N316" s="89" t="str">
        <f t="shared" si="24"/>
        <v/>
      </c>
      <c r="O316" s="85"/>
    </row>
    <row r="317" spans="1:15" x14ac:dyDescent="0.35">
      <c r="A317" s="85"/>
      <c r="B317" s="85"/>
      <c r="C317" s="85"/>
      <c r="D317" s="85"/>
      <c r="E317" s="85"/>
      <c r="F317" s="85"/>
      <c r="G317" s="85"/>
      <c r="H317" s="85"/>
      <c r="J317" s="86" t="str">
        <f t="shared" si="20"/>
        <v/>
      </c>
      <c r="K317" s="86" t="str">
        <f t="shared" si="21"/>
        <v/>
      </c>
      <c r="L317" s="87"/>
      <c r="M317" s="87"/>
      <c r="N317" s="89" t="str">
        <f t="shared" si="24"/>
        <v/>
      </c>
      <c r="O317" s="85"/>
    </row>
    <row r="318" spans="1:15" x14ac:dyDescent="0.35">
      <c r="A318" s="85"/>
      <c r="B318" s="85"/>
      <c r="C318" s="85"/>
      <c r="D318" s="85"/>
      <c r="E318" s="85"/>
      <c r="F318" s="85"/>
      <c r="G318" s="85"/>
      <c r="H318" s="85"/>
      <c r="J318" s="86" t="str">
        <f t="shared" si="20"/>
        <v/>
      </c>
      <c r="K318" s="86" t="str">
        <f t="shared" si="21"/>
        <v/>
      </c>
      <c r="L318" s="87"/>
      <c r="M318" s="87"/>
      <c r="N318" s="89" t="str">
        <f t="shared" si="24"/>
        <v/>
      </c>
      <c r="O318" s="85"/>
    </row>
    <row r="319" spans="1:15" x14ac:dyDescent="0.35">
      <c r="A319" s="85"/>
      <c r="B319" s="85"/>
      <c r="C319" s="85"/>
      <c r="D319" s="85"/>
      <c r="E319" s="85"/>
      <c r="F319" s="85"/>
      <c r="G319" s="85"/>
      <c r="H319" s="85"/>
      <c r="J319" s="86" t="str">
        <f t="shared" si="20"/>
        <v/>
      </c>
      <c r="K319" s="86" t="str">
        <f t="shared" si="21"/>
        <v/>
      </c>
      <c r="L319" s="87"/>
      <c r="M319" s="87"/>
      <c r="N319" s="89" t="str">
        <f t="shared" si="24"/>
        <v/>
      </c>
      <c r="O319" s="85"/>
    </row>
    <row r="320" spans="1:15" x14ac:dyDescent="0.35">
      <c r="A320" s="85"/>
      <c r="B320" s="85"/>
      <c r="C320" s="85"/>
      <c r="D320" s="85"/>
      <c r="E320" s="85"/>
      <c r="F320" s="85"/>
      <c r="G320" s="85"/>
      <c r="H320" s="85"/>
      <c r="J320" s="86" t="str">
        <f t="shared" si="20"/>
        <v/>
      </c>
      <c r="K320" s="86" t="str">
        <f t="shared" si="21"/>
        <v/>
      </c>
      <c r="L320" s="87"/>
      <c r="M320" s="87"/>
      <c r="N320" s="89" t="str">
        <f t="shared" si="24"/>
        <v/>
      </c>
      <c r="O320" s="85"/>
    </row>
    <row r="321" spans="1:15" x14ac:dyDescent="0.35">
      <c r="A321" s="85"/>
      <c r="B321" s="85"/>
      <c r="C321" s="85"/>
      <c r="D321" s="85"/>
      <c r="E321" s="85"/>
      <c r="F321" s="85"/>
      <c r="G321" s="85"/>
      <c r="H321" s="85"/>
      <c r="J321" s="86" t="str">
        <f t="shared" si="20"/>
        <v/>
      </c>
      <c r="K321" s="86" t="str">
        <f t="shared" si="21"/>
        <v/>
      </c>
      <c r="L321" s="87"/>
      <c r="M321" s="87"/>
      <c r="N321" s="89" t="str">
        <f t="shared" si="24"/>
        <v/>
      </c>
      <c r="O321" s="85"/>
    </row>
    <row r="322" spans="1:15" x14ac:dyDescent="0.35">
      <c r="A322" s="85"/>
      <c r="B322" s="85"/>
      <c r="C322" s="85"/>
      <c r="D322" s="85"/>
      <c r="E322" s="85"/>
      <c r="F322" s="85"/>
      <c r="G322" s="85"/>
      <c r="H322" s="85"/>
      <c r="J322" s="86" t="str">
        <f t="shared" si="20"/>
        <v/>
      </c>
      <c r="K322" s="86" t="str">
        <f t="shared" si="21"/>
        <v/>
      </c>
      <c r="L322" s="87"/>
      <c r="M322" s="87"/>
      <c r="N322" s="89" t="str">
        <f t="shared" si="24"/>
        <v/>
      </c>
      <c r="O322" s="85"/>
    </row>
    <row r="323" spans="1:15" x14ac:dyDescent="0.35">
      <c r="A323" s="85"/>
      <c r="B323" s="85"/>
      <c r="C323" s="85"/>
      <c r="D323" s="85"/>
      <c r="E323" s="85"/>
      <c r="F323" s="85"/>
      <c r="G323" s="85"/>
      <c r="H323" s="85"/>
      <c r="J323" s="86" t="str">
        <f t="shared" si="20"/>
        <v/>
      </c>
      <c r="K323" s="86" t="str">
        <f t="shared" si="21"/>
        <v/>
      </c>
      <c r="L323" s="87"/>
      <c r="M323" s="87"/>
      <c r="N323" s="89" t="str">
        <f t="shared" si="24"/>
        <v/>
      </c>
      <c r="O323" s="85"/>
    </row>
    <row r="324" spans="1:15" x14ac:dyDescent="0.35">
      <c r="A324" s="85"/>
      <c r="B324" s="85"/>
      <c r="C324" s="85"/>
      <c r="D324" s="85"/>
      <c r="E324" s="85"/>
      <c r="F324" s="85"/>
      <c r="G324" s="85"/>
      <c r="H324" s="85"/>
      <c r="J324" s="86" t="str">
        <f t="shared" si="20"/>
        <v/>
      </c>
      <c r="K324" s="86" t="str">
        <f t="shared" si="21"/>
        <v/>
      </c>
      <c r="L324" s="87"/>
      <c r="M324" s="87"/>
      <c r="N324" s="89" t="str">
        <f t="shared" si="24"/>
        <v/>
      </c>
      <c r="O324" s="85"/>
    </row>
    <row r="325" spans="1:15" x14ac:dyDescent="0.35">
      <c r="A325" s="85"/>
      <c r="B325" s="85"/>
      <c r="C325" s="85"/>
      <c r="D325" s="85"/>
      <c r="E325" s="85"/>
      <c r="F325" s="85"/>
      <c r="G325" s="85"/>
      <c r="H325" s="85"/>
      <c r="J325" s="86" t="str">
        <f t="shared" si="20"/>
        <v/>
      </c>
      <c r="K325" s="86" t="str">
        <f t="shared" si="21"/>
        <v/>
      </c>
      <c r="L325" s="87"/>
      <c r="M325" s="87"/>
      <c r="N325" s="89" t="str">
        <f t="shared" si="24"/>
        <v/>
      </c>
      <c r="O325" s="85"/>
    </row>
    <row r="326" spans="1:15" x14ac:dyDescent="0.35">
      <c r="A326" s="85"/>
      <c r="B326" s="85"/>
      <c r="C326" s="85"/>
      <c r="D326" s="85"/>
      <c r="E326" s="85"/>
      <c r="F326" s="85"/>
      <c r="G326" s="85"/>
      <c r="H326" s="85"/>
      <c r="J326" s="86" t="str">
        <f t="shared" si="20"/>
        <v/>
      </c>
      <c r="K326" s="86" t="str">
        <f t="shared" si="21"/>
        <v/>
      </c>
      <c r="L326" s="87"/>
      <c r="M326" s="87"/>
      <c r="N326" s="89" t="str">
        <f t="shared" si="24"/>
        <v/>
      </c>
      <c r="O326" s="85"/>
    </row>
    <row r="327" spans="1:15" x14ac:dyDescent="0.35">
      <c r="A327" s="85"/>
      <c r="B327" s="85"/>
      <c r="C327" s="85"/>
      <c r="D327" s="85"/>
      <c r="E327" s="85"/>
      <c r="F327" s="85"/>
      <c r="G327" s="85"/>
      <c r="H327" s="85"/>
      <c r="J327" s="86" t="str">
        <f t="shared" ref="J327:J390" si="25">IF($I327="B","Baixa",IF($I327="M","Média",IF($I327="","","Alta")))</f>
        <v/>
      </c>
      <c r="K327" s="86" t="str">
        <f t="shared" ref="K327:K390" si="26">IF(ISBLANK(F327),"",IF(F327="ALI",IF(I327="B",7,IF(I327="M",10,15)),IF(F327="AIE",IF(I327="B",5,IF(I327="M",7,10)),IF(F327="SE",IF(I327="B",4,IF(I327="M",5,7)),IF(OR(F327="EE",F327="CE"),IF(I327="B",3,IF(I327="M",4,6)))))))</f>
        <v/>
      </c>
      <c r="L327" s="87"/>
      <c r="M327" s="87"/>
      <c r="N327" s="89" t="str">
        <f t="shared" si="24"/>
        <v/>
      </c>
      <c r="O327" s="85"/>
    </row>
    <row r="328" spans="1:15" x14ac:dyDescent="0.35">
      <c r="A328" s="85"/>
      <c r="B328" s="85"/>
      <c r="C328" s="85"/>
      <c r="D328" s="85"/>
      <c r="E328" s="85"/>
      <c r="F328" s="85"/>
      <c r="G328" s="85"/>
      <c r="H328" s="85"/>
      <c r="J328" s="86" t="str">
        <f t="shared" si="25"/>
        <v/>
      </c>
      <c r="K328" s="86" t="str">
        <f t="shared" si="26"/>
        <v/>
      </c>
      <c r="L328" s="87"/>
      <c r="M328" s="87"/>
      <c r="N328" s="89" t="str">
        <f t="shared" ref="N328:N391" si="27">IF(OR(D328="Não Conta",E328="",E328="Refinamento"),"",K328*L328)</f>
        <v/>
      </c>
      <c r="O328" s="85"/>
    </row>
    <row r="329" spans="1:15" x14ac:dyDescent="0.35">
      <c r="A329" s="85"/>
      <c r="B329" s="85"/>
      <c r="C329" s="85"/>
      <c r="D329" s="85"/>
      <c r="E329" s="85"/>
      <c r="F329" s="85"/>
      <c r="G329" s="85"/>
      <c r="H329" s="85"/>
      <c r="J329" s="86" t="str">
        <f t="shared" si="25"/>
        <v/>
      </c>
      <c r="K329" s="86" t="str">
        <f t="shared" si="26"/>
        <v/>
      </c>
      <c r="L329" s="87"/>
      <c r="M329" s="87"/>
      <c r="N329" s="89" t="str">
        <f t="shared" si="27"/>
        <v/>
      </c>
      <c r="O329" s="85"/>
    </row>
    <row r="330" spans="1:15" x14ac:dyDescent="0.35">
      <c r="A330" s="85"/>
      <c r="B330" s="85"/>
      <c r="C330" s="85"/>
      <c r="D330" s="85"/>
      <c r="E330" s="85"/>
      <c r="F330" s="85"/>
      <c r="G330" s="85"/>
      <c r="H330" s="85"/>
      <c r="J330" s="86" t="str">
        <f t="shared" si="25"/>
        <v/>
      </c>
      <c r="K330" s="86" t="str">
        <f t="shared" si="26"/>
        <v/>
      </c>
      <c r="L330" s="87"/>
      <c r="M330" s="87"/>
      <c r="N330" s="89" t="str">
        <f t="shared" si="27"/>
        <v/>
      </c>
      <c r="O330" s="85"/>
    </row>
    <row r="331" spans="1:15" x14ac:dyDescent="0.35">
      <c r="A331" s="85"/>
      <c r="B331" s="85"/>
      <c r="C331" s="85"/>
      <c r="D331" s="85"/>
      <c r="E331" s="85"/>
      <c r="F331" s="85"/>
      <c r="G331" s="85"/>
      <c r="H331" s="85"/>
      <c r="J331" s="86" t="str">
        <f t="shared" si="25"/>
        <v/>
      </c>
      <c r="K331" s="86" t="str">
        <f t="shared" si="26"/>
        <v/>
      </c>
      <c r="L331" s="87"/>
      <c r="M331" s="87"/>
      <c r="N331" s="89" t="str">
        <f t="shared" si="27"/>
        <v/>
      </c>
      <c r="O331" s="85"/>
    </row>
    <row r="332" spans="1:15" x14ac:dyDescent="0.35">
      <c r="A332" s="85"/>
      <c r="B332" s="85"/>
      <c r="C332" s="85"/>
      <c r="D332" s="85"/>
      <c r="E332" s="85"/>
      <c r="F332" s="85"/>
      <c r="G332" s="85"/>
      <c r="H332" s="85"/>
      <c r="J332" s="86" t="str">
        <f t="shared" si="25"/>
        <v/>
      </c>
      <c r="K332" s="86" t="str">
        <f t="shared" si="26"/>
        <v/>
      </c>
      <c r="L332" s="87"/>
      <c r="M332" s="87"/>
      <c r="N332" s="89" t="str">
        <f t="shared" si="27"/>
        <v/>
      </c>
      <c r="O332" s="85"/>
    </row>
    <row r="333" spans="1:15" x14ac:dyDescent="0.35">
      <c r="A333" s="85"/>
      <c r="B333" s="85"/>
      <c r="C333" s="85"/>
      <c r="D333" s="85"/>
      <c r="E333" s="85"/>
      <c r="F333" s="85"/>
      <c r="G333" s="85"/>
      <c r="H333" s="85"/>
      <c r="J333" s="86" t="str">
        <f t="shared" si="25"/>
        <v/>
      </c>
      <c r="K333" s="86" t="str">
        <f t="shared" si="26"/>
        <v/>
      </c>
      <c r="L333" s="87"/>
      <c r="M333" s="87"/>
      <c r="N333" s="89" t="str">
        <f t="shared" si="27"/>
        <v/>
      </c>
      <c r="O333" s="85"/>
    </row>
    <row r="334" spans="1:15" x14ac:dyDescent="0.35">
      <c r="A334" s="85"/>
      <c r="B334" s="85"/>
      <c r="C334" s="85"/>
      <c r="D334" s="85"/>
      <c r="E334" s="85"/>
      <c r="F334" s="85"/>
      <c r="G334" s="85"/>
      <c r="H334" s="85"/>
      <c r="J334" s="86" t="str">
        <f t="shared" si="25"/>
        <v/>
      </c>
      <c r="K334" s="86" t="str">
        <f t="shared" si="26"/>
        <v/>
      </c>
      <c r="L334" s="87"/>
      <c r="M334" s="87"/>
      <c r="N334" s="89" t="str">
        <f t="shared" si="27"/>
        <v/>
      </c>
      <c r="O334" s="85"/>
    </row>
    <row r="335" spans="1:15" x14ac:dyDescent="0.35">
      <c r="A335" s="85"/>
      <c r="B335" s="85"/>
      <c r="C335" s="85"/>
      <c r="D335" s="85"/>
      <c r="E335" s="85"/>
      <c r="F335" s="85"/>
      <c r="G335" s="85"/>
      <c r="H335" s="85"/>
      <c r="J335" s="86" t="str">
        <f t="shared" si="25"/>
        <v/>
      </c>
      <c r="K335" s="86" t="str">
        <f t="shared" si="26"/>
        <v/>
      </c>
      <c r="L335" s="87"/>
      <c r="M335" s="87"/>
      <c r="N335" s="89" t="str">
        <f t="shared" si="27"/>
        <v/>
      </c>
      <c r="O335" s="85"/>
    </row>
    <row r="336" spans="1:15" x14ac:dyDescent="0.35">
      <c r="A336" s="85"/>
      <c r="B336" s="85"/>
      <c r="C336" s="85"/>
      <c r="D336" s="85"/>
      <c r="E336" s="85"/>
      <c r="F336" s="85"/>
      <c r="G336" s="85"/>
      <c r="H336" s="85"/>
      <c r="J336" s="86" t="str">
        <f t="shared" si="25"/>
        <v/>
      </c>
      <c r="K336" s="86" t="str">
        <f t="shared" si="26"/>
        <v/>
      </c>
      <c r="L336" s="87"/>
      <c r="M336" s="87"/>
      <c r="N336" s="89" t="str">
        <f t="shared" si="27"/>
        <v/>
      </c>
      <c r="O336" s="85"/>
    </row>
    <row r="337" spans="1:15" x14ac:dyDescent="0.35">
      <c r="A337" s="85"/>
      <c r="B337" s="85"/>
      <c r="C337" s="85"/>
      <c r="D337" s="85"/>
      <c r="E337" s="85"/>
      <c r="F337" s="85"/>
      <c r="G337" s="85"/>
      <c r="H337" s="85"/>
      <c r="J337" s="86" t="str">
        <f t="shared" si="25"/>
        <v/>
      </c>
      <c r="K337" s="86" t="str">
        <f t="shared" si="26"/>
        <v/>
      </c>
      <c r="L337" s="87"/>
      <c r="M337" s="87"/>
      <c r="N337" s="89" t="str">
        <f t="shared" si="27"/>
        <v/>
      </c>
      <c r="O337" s="85"/>
    </row>
    <row r="338" spans="1:15" x14ac:dyDescent="0.35">
      <c r="A338" s="85"/>
      <c r="B338" s="85"/>
      <c r="C338" s="85"/>
      <c r="D338" s="85"/>
      <c r="E338" s="85"/>
      <c r="F338" s="85"/>
      <c r="G338" s="85"/>
      <c r="H338" s="85"/>
      <c r="J338" s="86" t="str">
        <f t="shared" si="25"/>
        <v/>
      </c>
      <c r="K338" s="86" t="str">
        <f t="shared" si="26"/>
        <v/>
      </c>
      <c r="L338" s="87"/>
      <c r="M338" s="87"/>
      <c r="N338" s="89" t="str">
        <f t="shared" si="27"/>
        <v/>
      </c>
      <c r="O338" s="85"/>
    </row>
    <row r="339" spans="1:15" x14ac:dyDescent="0.35">
      <c r="A339" s="85"/>
      <c r="B339" s="85"/>
      <c r="C339" s="85"/>
      <c r="D339" s="85"/>
      <c r="E339" s="85"/>
      <c r="F339" s="85"/>
      <c r="G339" s="85"/>
      <c r="H339" s="85"/>
      <c r="J339" s="86" t="str">
        <f t="shared" si="25"/>
        <v/>
      </c>
      <c r="K339" s="86" t="str">
        <f t="shared" si="26"/>
        <v/>
      </c>
      <c r="L339" s="87"/>
      <c r="M339" s="87"/>
      <c r="N339" s="89" t="str">
        <f t="shared" si="27"/>
        <v/>
      </c>
      <c r="O339" s="85"/>
    </row>
    <row r="340" spans="1:15" x14ac:dyDescent="0.35">
      <c r="A340" s="85"/>
      <c r="B340" s="85"/>
      <c r="C340" s="85"/>
      <c r="D340" s="85"/>
      <c r="E340" s="85"/>
      <c r="F340" s="85"/>
      <c r="G340" s="85"/>
      <c r="H340" s="85"/>
      <c r="J340" s="86" t="str">
        <f t="shared" si="25"/>
        <v/>
      </c>
      <c r="K340" s="86" t="str">
        <f t="shared" si="26"/>
        <v/>
      </c>
      <c r="L340" s="87"/>
      <c r="M340" s="87"/>
      <c r="N340" s="89" t="str">
        <f t="shared" si="27"/>
        <v/>
      </c>
      <c r="O340" s="85"/>
    </row>
    <row r="341" spans="1:15" x14ac:dyDescent="0.35">
      <c r="A341" s="85"/>
      <c r="B341" s="85"/>
      <c r="C341" s="85"/>
      <c r="D341" s="85"/>
      <c r="E341" s="85"/>
      <c r="F341" s="85"/>
      <c r="G341" s="85"/>
      <c r="H341" s="85"/>
      <c r="J341" s="86" t="str">
        <f t="shared" si="25"/>
        <v/>
      </c>
      <c r="K341" s="86" t="str">
        <f t="shared" si="26"/>
        <v/>
      </c>
      <c r="L341" s="87"/>
      <c r="M341" s="87"/>
      <c r="N341" s="89" t="str">
        <f t="shared" si="27"/>
        <v/>
      </c>
      <c r="O341" s="85"/>
    </row>
    <row r="342" spans="1:15" x14ac:dyDescent="0.35">
      <c r="A342" s="85"/>
      <c r="B342" s="85"/>
      <c r="C342" s="85"/>
      <c r="D342" s="85"/>
      <c r="E342" s="85"/>
      <c r="F342" s="85"/>
      <c r="G342" s="85"/>
      <c r="H342" s="85"/>
      <c r="J342" s="86" t="str">
        <f t="shared" si="25"/>
        <v/>
      </c>
      <c r="K342" s="86" t="str">
        <f t="shared" si="26"/>
        <v/>
      </c>
      <c r="L342" s="87"/>
      <c r="M342" s="87"/>
      <c r="N342" s="89" t="str">
        <f t="shared" si="27"/>
        <v/>
      </c>
      <c r="O342" s="85"/>
    </row>
    <row r="343" spans="1:15" x14ac:dyDescent="0.35">
      <c r="A343" s="85"/>
      <c r="B343" s="85"/>
      <c r="C343" s="85"/>
      <c r="D343" s="85"/>
      <c r="E343" s="85"/>
      <c r="F343" s="85"/>
      <c r="G343" s="85"/>
      <c r="H343" s="85"/>
      <c r="J343" s="86" t="str">
        <f t="shared" si="25"/>
        <v/>
      </c>
      <c r="K343" s="86" t="str">
        <f t="shared" si="26"/>
        <v/>
      </c>
      <c r="L343" s="87"/>
      <c r="M343" s="87"/>
      <c r="N343" s="89" t="str">
        <f t="shared" si="27"/>
        <v/>
      </c>
      <c r="O343" s="85"/>
    </row>
    <row r="344" spans="1:15" x14ac:dyDescent="0.35">
      <c r="A344" s="85"/>
      <c r="B344" s="85"/>
      <c r="C344" s="85"/>
      <c r="D344" s="85"/>
      <c r="E344" s="85"/>
      <c r="F344" s="85"/>
      <c r="G344" s="85"/>
      <c r="H344" s="85"/>
      <c r="J344" s="86" t="str">
        <f t="shared" si="25"/>
        <v/>
      </c>
      <c r="K344" s="86" t="str">
        <f t="shared" si="26"/>
        <v/>
      </c>
      <c r="L344" s="87"/>
      <c r="M344" s="87"/>
      <c r="N344" s="89" t="str">
        <f t="shared" si="27"/>
        <v/>
      </c>
      <c r="O344" s="85"/>
    </row>
    <row r="345" spans="1:15" x14ac:dyDescent="0.35">
      <c r="A345" s="85"/>
      <c r="B345" s="85"/>
      <c r="C345" s="85"/>
      <c r="D345" s="85"/>
      <c r="E345" s="85"/>
      <c r="F345" s="85"/>
      <c r="G345" s="85"/>
      <c r="H345" s="85"/>
      <c r="J345" s="86" t="str">
        <f t="shared" si="25"/>
        <v/>
      </c>
      <c r="K345" s="86" t="str">
        <f t="shared" si="26"/>
        <v/>
      </c>
      <c r="L345" s="87"/>
      <c r="M345" s="87"/>
      <c r="N345" s="89" t="str">
        <f t="shared" si="27"/>
        <v/>
      </c>
      <c r="O345" s="85"/>
    </row>
    <row r="346" spans="1:15" x14ac:dyDescent="0.35">
      <c r="A346" s="85"/>
      <c r="B346" s="85"/>
      <c r="C346" s="85"/>
      <c r="D346" s="85"/>
      <c r="E346" s="85"/>
      <c r="F346" s="85"/>
      <c r="G346" s="85"/>
      <c r="H346" s="85"/>
      <c r="J346" s="86" t="str">
        <f t="shared" si="25"/>
        <v/>
      </c>
      <c r="K346" s="86" t="str">
        <f t="shared" si="26"/>
        <v/>
      </c>
      <c r="L346" s="87"/>
      <c r="M346" s="87"/>
      <c r="N346" s="89" t="str">
        <f t="shared" si="27"/>
        <v/>
      </c>
      <c r="O346" s="85"/>
    </row>
    <row r="347" spans="1:15" x14ac:dyDescent="0.35">
      <c r="A347" s="85"/>
      <c r="B347" s="85"/>
      <c r="C347" s="85"/>
      <c r="D347" s="85"/>
      <c r="E347" s="85"/>
      <c r="F347" s="85"/>
      <c r="G347" s="85"/>
      <c r="H347" s="85"/>
      <c r="J347" s="86" t="str">
        <f t="shared" si="25"/>
        <v/>
      </c>
      <c r="K347" s="86" t="str">
        <f t="shared" si="26"/>
        <v/>
      </c>
      <c r="L347" s="87"/>
      <c r="M347" s="87"/>
      <c r="N347" s="89" t="str">
        <f t="shared" si="27"/>
        <v/>
      </c>
      <c r="O347" s="85"/>
    </row>
    <row r="348" spans="1:15" x14ac:dyDescent="0.35">
      <c r="A348" s="85"/>
      <c r="B348" s="85"/>
      <c r="C348" s="85"/>
      <c r="D348" s="85"/>
      <c r="E348" s="85"/>
      <c r="F348" s="85"/>
      <c r="G348" s="85"/>
      <c r="H348" s="85"/>
      <c r="J348" s="86" t="str">
        <f t="shared" si="25"/>
        <v/>
      </c>
      <c r="K348" s="86" t="str">
        <f t="shared" si="26"/>
        <v/>
      </c>
      <c r="L348" s="87"/>
      <c r="M348" s="87"/>
      <c r="N348" s="89" t="str">
        <f t="shared" si="27"/>
        <v/>
      </c>
      <c r="O348" s="85"/>
    </row>
    <row r="349" spans="1:15" x14ac:dyDescent="0.35">
      <c r="A349" s="85"/>
      <c r="B349" s="85"/>
      <c r="C349" s="85"/>
      <c r="D349" s="85"/>
      <c r="E349" s="85"/>
      <c r="F349" s="85"/>
      <c r="G349" s="85"/>
      <c r="H349" s="85"/>
      <c r="J349" s="86" t="str">
        <f t="shared" si="25"/>
        <v/>
      </c>
      <c r="K349" s="86" t="str">
        <f t="shared" si="26"/>
        <v/>
      </c>
      <c r="L349" s="87"/>
      <c r="M349" s="87"/>
      <c r="N349" s="89" t="str">
        <f t="shared" si="27"/>
        <v/>
      </c>
      <c r="O349" s="85"/>
    </row>
    <row r="350" spans="1:15" x14ac:dyDescent="0.35">
      <c r="A350" s="85"/>
      <c r="B350" s="85"/>
      <c r="C350" s="85"/>
      <c r="D350" s="85"/>
      <c r="E350" s="85"/>
      <c r="F350" s="85"/>
      <c r="G350" s="85"/>
      <c r="H350" s="85"/>
      <c r="J350" s="86" t="str">
        <f t="shared" si="25"/>
        <v/>
      </c>
      <c r="K350" s="86" t="str">
        <f t="shared" si="26"/>
        <v/>
      </c>
      <c r="L350" s="87"/>
      <c r="M350" s="87"/>
      <c r="N350" s="89" t="str">
        <f t="shared" si="27"/>
        <v/>
      </c>
      <c r="O350" s="85"/>
    </row>
    <row r="351" spans="1:15" x14ac:dyDescent="0.35">
      <c r="A351" s="85"/>
      <c r="B351" s="85"/>
      <c r="C351" s="85"/>
      <c r="D351" s="85"/>
      <c r="E351" s="85"/>
      <c r="F351" s="85"/>
      <c r="G351" s="85"/>
      <c r="H351" s="85"/>
      <c r="J351" s="86" t="str">
        <f t="shared" si="25"/>
        <v/>
      </c>
      <c r="K351" s="86" t="str">
        <f t="shared" si="26"/>
        <v/>
      </c>
      <c r="L351" s="87"/>
      <c r="M351" s="87"/>
      <c r="N351" s="89" t="str">
        <f t="shared" si="27"/>
        <v/>
      </c>
      <c r="O351" s="85"/>
    </row>
    <row r="352" spans="1:15" x14ac:dyDescent="0.35">
      <c r="A352" s="85"/>
      <c r="B352" s="85"/>
      <c r="C352" s="85"/>
      <c r="D352" s="85"/>
      <c r="E352" s="85"/>
      <c r="F352" s="85"/>
      <c r="G352" s="85"/>
      <c r="H352" s="85"/>
      <c r="J352" s="86" t="str">
        <f t="shared" si="25"/>
        <v/>
      </c>
      <c r="K352" s="86" t="str">
        <f t="shared" si="26"/>
        <v/>
      </c>
      <c r="L352" s="87"/>
      <c r="M352" s="87"/>
      <c r="N352" s="89" t="str">
        <f t="shared" si="27"/>
        <v/>
      </c>
      <c r="O352" s="85"/>
    </row>
    <row r="353" spans="1:15" x14ac:dyDescent="0.35">
      <c r="A353" s="85"/>
      <c r="B353" s="85"/>
      <c r="C353" s="85"/>
      <c r="D353" s="85"/>
      <c r="E353" s="85"/>
      <c r="F353" s="85"/>
      <c r="G353" s="85"/>
      <c r="H353" s="85"/>
      <c r="J353" s="86" t="str">
        <f t="shared" si="25"/>
        <v/>
      </c>
      <c r="K353" s="86" t="str">
        <f t="shared" si="26"/>
        <v/>
      </c>
      <c r="L353" s="87"/>
      <c r="M353" s="87"/>
      <c r="N353" s="89" t="str">
        <f t="shared" si="27"/>
        <v/>
      </c>
      <c r="O353" s="85"/>
    </row>
    <row r="354" spans="1:15" x14ac:dyDescent="0.35">
      <c r="A354" s="85"/>
      <c r="B354" s="85"/>
      <c r="C354" s="85"/>
      <c r="D354" s="85"/>
      <c r="E354" s="85"/>
      <c r="F354" s="85"/>
      <c r="G354" s="85"/>
      <c r="H354" s="85"/>
      <c r="J354" s="86" t="str">
        <f t="shared" si="25"/>
        <v/>
      </c>
      <c r="K354" s="86" t="str">
        <f t="shared" si="26"/>
        <v/>
      </c>
      <c r="L354" s="87"/>
      <c r="M354" s="87"/>
      <c r="N354" s="89" t="str">
        <f t="shared" si="27"/>
        <v/>
      </c>
      <c r="O354" s="85"/>
    </row>
    <row r="355" spans="1:15" x14ac:dyDescent="0.35">
      <c r="A355" s="85"/>
      <c r="B355" s="85"/>
      <c r="C355" s="85"/>
      <c r="D355" s="85"/>
      <c r="E355" s="85"/>
      <c r="F355" s="85"/>
      <c r="G355" s="85"/>
      <c r="H355" s="85"/>
      <c r="J355" s="86" t="str">
        <f t="shared" si="25"/>
        <v/>
      </c>
      <c r="K355" s="86" t="str">
        <f t="shared" si="26"/>
        <v/>
      </c>
      <c r="L355" s="87"/>
      <c r="M355" s="87"/>
      <c r="N355" s="89" t="str">
        <f t="shared" si="27"/>
        <v/>
      </c>
      <c r="O355" s="85"/>
    </row>
    <row r="356" spans="1:15" x14ac:dyDescent="0.35">
      <c r="A356" s="85"/>
      <c r="B356" s="85"/>
      <c r="C356" s="85"/>
      <c r="D356" s="85"/>
      <c r="E356" s="85"/>
      <c r="F356" s="85"/>
      <c r="G356" s="85"/>
      <c r="H356" s="85"/>
      <c r="J356" s="86" t="str">
        <f t="shared" si="25"/>
        <v/>
      </c>
      <c r="K356" s="86" t="str">
        <f t="shared" si="26"/>
        <v/>
      </c>
      <c r="L356" s="87"/>
      <c r="M356" s="87"/>
      <c r="N356" s="89" t="str">
        <f t="shared" si="27"/>
        <v/>
      </c>
      <c r="O356" s="85"/>
    </row>
    <row r="357" spans="1:15" x14ac:dyDescent="0.35">
      <c r="A357" s="85"/>
      <c r="B357" s="85"/>
      <c r="C357" s="85"/>
      <c r="D357" s="85"/>
      <c r="E357" s="85"/>
      <c r="F357" s="85"/>
      <c r="G357" s="85"/>
      <c r="H357" s="85"/>
      <c r="J357" s="86" t="str">
        <f t="shared" si="25"/>
        <v/>
      </c>
      <c r="K357" s="86" t="str">
        <f t="shared" si="26"/>
        <v/>
      </c>
      <c r="L357" s="87"/>
      <c r="M357" s="87"/>
      <c r="N357" s="89" t="str">
        <f t="shared" si="27"/>
        <v/>
      </c>
      <c r="O357" s="85"/>
    </row>
    <row r="358" spans="1:15" x14ac:dyDescent="0.35">
      <c r="A358" s="85"/>
      <c r="B358" s="85"/>
      <c r="C358" s="85"/>
      <c r="D358" s="85"/>
      <c r="E358" s="85"/>
      <c r="F358" s="85"/>
      <c r="G358" s="85"/>
      <c r="H358" s="85"/>
      <c r="J358" s="86" t="str">
        <f t="shared" si="25"/>
        <v/>
      </c>
      <c r="K358" s="86" t="str">
        <f t="shared" si="26"/>
        <v/>
      </c>
      <c r="L358" s="87"/>
      <c r="M358" s="87"/>
      <c r="N358" s="89" t="str">
        <f t="shared" si="27"/>
        <v/>
      </c>
      <c r="O358" s="85"/>
    </row>
    <row r="359" spans="1:15" x14ac:dyDescent="0.35">
      <c r="A359" s="85"/>
      <c r="B359" s="85"/>
      <c r="C359" s="85"/>
      <c r="D359" s="85"/>
      <c r="E359" s="85"/>
      <c r="F359" s="85"/>
      <c r="G359" s="85"/>
      <c r="H359" s="85"/>
      <c r="J359" s="86" t="str">
        <f t="shared" si="25"/>
        <v/>
      </c>
      <c r="K359" s="86" t="str">
        <f t="shared" si="26"/>
        <v/>
      </c>
      <c r="L359" s="87"/>
      <c r="M359" s="87"/>
      <c r="N359" s="89" t="str">
        <f t="shared" si="27"/>
        <v/>
      </c>
      <c r="O359" s="85"/>
    </row>
    <row r="360" spans="1:15" x14ac:dyDescent="0.35">
      <c r="A360" s="85"/>
      <c r="B360" s="85"/>
      <c r="C360" s="85"/>
      <c r="D360" s="85"/>
      <c r="E360" s="85"/>
      <c r="F360" s="85"/>
      <c r="G360" s="85"/>
      <c r="H360" s="85"/>
      <c r="J360" s="86" t="str">
        <f t="shared" si="25"/>
        <v/>
      </c>
      <c r="K360" s="86" t="str">
        <f t="shared" si="26"/>
        <v/>
      </c>
      <c r="L360" s="87"/>
      <c r="M360" s="87"/>
      <c r="N360" s="89" t="str">
        <f t="shared" si="27"/>
        <v/>
      </c>
      <c r="O360" s="85"/>
    </row>
    <row r="361" spans="1:15" x14ac:dyDescent="0.35">
      <c r="A361" s="85"/>
      <c r="B361" s="85"/>
      <c r="C361" s="85"/>
      <c r="D361" s="85"/>
      <c r="E361" s="85"/>
      <c r="F361" s="85"/>
      <c r="G361" s="85"/>
      <c r="H361" s="85"/>
      <c r="J361" s="86" t="str">
        <f t="shared" si="25"/>
        <v/>
      </c>
      <c r="K361" s="86" t="str">
        <f t="shared" si="26"/>
        <v/>
      </c>
      <c r="L361" s="87"/>
      <c r="M361" s="87"/>
      <c r="N361" s="89" t="str">
        <f t="shared" si="27"/>
        <v/>
      </c>
      <c r="O361" s="85"/>
    </row>
    <row r="362" spans="1:15" x14ac:dyDescent="0.35">
      <c r="A362" s="85"/>
      <c r="B362" s="85"/>
      <c r="C362" s="85"/>
      <c r="D362" s="85"/>
      <c r="E362" s="85"/>
      <c r="F362" s="85"/>
      <c r="G362" s="85"/>
      <c r="H362" s="85"/>
      <c r="J362" s="86" t="str">
        <f t="shared" si="25"/>
        <v/>
      </c>
      <c r="K362" s="86" t="str">
        <f t="shared" si="26"/>
        <v/>
      </c>
      <c r="L362" s="87"/>
      <c r="M362" s="87"/>
      <c r="N362" s="89" t="str">
        <f t="shared" si="27"/>
        <v/>
      </c>
      <c r="O362" s="85"/>
    </row>
    <row r="363" spans="1:15" x14ac:dyDescent="0.35">
      <c r="A363" s="85"/>
      <c r="B363" s="85"/>
      <c r="C363" s="85"/>
      <c r="D363" s="85"/>
      <c r="E363" s="85"/>
      <c r="F363" s="85"/>
      <c r="G363" s="85"/>
      <c r="H363" s="85"/>
      <c r="J363" s="86" t="str">
        <f t="shared" si="25"/>
        <v/>
      </c>
      <c r="K363" s="86" t="str">
        <f t="shared" si="26"/>
        <v/>
      </c>
      <c r="L363" s="87"/>
      <c r="M363" s="87"/>
      <c r="N363" s="89" t="str">
        <f t="shared" si="27"/>
        <v/>
      </c>
      <c r="O363" s="85"/>
    </row>
    <row r="364" spans="1:15" x14ac:dyDescent="0.35">
      <c r="A364" s="85"/>
      <c r="B364" s="85"/>
      <c r="C364" s="85"/>
      <c r="D364" s="85"/>
      <c r="E364" s="85"/>
      <c r="F364" s="85"/>
      <c r="G364" s="85"/>
      <c r="H364" s="85"/>
      <c r="J364" s="86" t="str">
        <f t="shared" si="25"/>
        <v/>
      </c>
      <c r="K364" s="86" t="str">
        <f t="shared" si="26"/>
        <v/>
      </c>
      <c r="L364" s="87"/>
      <c r="M364" s="87"/>
      <c r="N364" s="89" t="str">
        <f t="shared" si="27"/>
        <v/>
      </c>
      <c r="O364" s="85"/>
    </row>
    <row r="365" spans="1:15" x14ac:dyDescent="0.35">
      <c r="A365" s="85"/>
      <c r="B365" s="85"/>
      <c r="C365" s="85"/>
      <c r="D365" s="85"/>
      <c r="E365" s="85"/>
      <c r="F365" s="85"/>
      <c r="G365" s="85"/>
      <c r="H365" s="85"/>
      <c r="J365" s="86" t="str">
        <f t="shared" si="25"/>
        <v/>
      </c>
      <c r="K365" s="86" t="str">
        <f t="shared" si="26"/>
        <v/>
      </c>
      <c r="L365" s="87"/>
      <c r="M365" s="87"/>
      <c r="N365" s="89" t="str">
        <f t="shared" si="27"/>
        <v/>
      </c>
      <c r="O365" s="85"/>
    </row>
    <row r="366" spans="1:15" x14ac:dyDescent="0.35">
      <c r="A366" s="85"/>
      <c r="B366" s="85"/>
      <c r="C366" s="85"/>
      <c r="D366" s="85"/>
      <c r="E366" s="85"/>
      <c r="F366" s="85"/>
      <c r="G366" s="85"/>
      <c r="H366" s="85"/>
      <c r="J366" s="86" t="str">
        <f t="shared" si="25"/>
        <v/>
      </c>
      <c r="K366" s="86" t="str">
        <f t="shared" si="26"/>
        <v/>
      </c>
      <c r="L366" s="87"/>
      <c r="M366" s="87"/>
      <c r="N366" s="89" t="str">
        <f t="shared" si="27"/>
        <v/>
      </c>
      <c r="O366" s="85"/>
    </row>
    <row r="367" spans="1:15" x14ac:dyDescent="0.35">
      <c r="A367" s="85"/>
      <c r="B367" s="85"/>
      <c r="C367" s="85"/>
      <c r="D367" s="85"/>
      <c r="E367" s="85"/>
      <c r="F367" s="85"/>
      <c r="G367" s="85"/>
      <c r="H367" s="85"/>
      <c r="J367" s="86" t="str">
        <f t="shared" si="25"/>
        <v/>
      </c>
      <c r="K367" s="86" t="str">
        <f t="shared" si="26"/>
        <v/>
      </c>
      <c r="L367" s="87"/>
      <c r="M367" s="87"/>
      <c r="N367" s="89" t="str">
        <f t="shared" si="27"/>
        <v/>
      </c>
      <c r="O367" s="85"/>
    </row>
    <row r="368" spans="1:15" x14ac:dyDescent="0.35">
      <c r="A368" s="85"/>
      <c r="B368" s="85"/>
      <c r="C368" s="85"/>
      <c r="D368" s="85"/>
      <c r="E368" s="85"/>
      <c r="F368" s="85"/>
      <c r="G368" s="85"/>
      <c r="H368" s="85"/>
      <c r="J368" s="86" t="str">
        <f t="shared" si="25"/>
        <v/>
      </c>
      <c r="K368" s="86" t="str">
        <f t="shared" si="26"/>
        <v/>
      </c>
      <c r="L368" s="87"/>
      <c r="M368" s="87"/>
      <c r="N368" s="89" t="str">
        <f t="shared" si="27"/>
        <v/>
      </c>
      <c r="O368" s="85"/>
    </row>
    <row r="369" spans="1:15" x14ac:dyDescent="0.35">
      <c r="A369" s="85"/>
      <c r="B369" s="85"/>
      <c r="C369" s="85"/>
      <c r="D369" s="85"/>
      <c r="E369" s="85"/>
      <c r="F369" s="85"/>
      <c r="G369" s="85"/>
      <c r="H369" s="85"/>
      <c r="J369" s="86" t="str">
        <f t="shared" si="25"/>
        <v/>
      </c>
      <c r="K369" s="86" t="str">
        <f t="shared" si="26"/>
        <v/>
      </c>
      <c r="L369" s="87"/>
      <c r="M369" s="87"/>
      <c r="N369" s="89" t="str">
        <f t="shared" si="27"/>
        <v/>
      </c>
      <c r="O369" s="85"/>
    </row>
    <row r="370" spans="1:15" x14ac:dyDescent="0.35">
      <c r="A370" s="85"/>
      <c r="B370" s="85"/>
      <c r="C370" s="85"/>
      <c r="D370" s="85"/>
      <c r="E370" s="85"/>
      <c r="F370" s="85"/>
      <c r="G370" s="85"/>
      <c r="H370" s="85"/>
      <c r="J370" s="86" t="str">
        <f t="shared" si="25"/>
        <v/>
      </c>
      <c r="K370" s="86" t="str">
        <f t="shared" si="26"/>
        <v/>
      </c>
      <c r="L370" s="87"/>
      <c r="M370" s="87"/>
      <c r="N370" s="89" t="str">
        <f t="shared" si="27"/>
        <v/>
      </c>
      <c r="O370" s="85"/>
    </row>
    <row r="371" spans="1:15" x14ac:dyDescent="0.35">
      <c r="A371" s="85"/>
      <c r="B371" s="85"/>
      <c r="C371" s="85"/>
      <c r="D371" s="85"/>
      <c r="E371" s="85"/>
      <c r="F371" s="85"/>
      <c r="G371" s="85"/>
      <c r="H371" s="85"/>
      <c r="J371" s="86" t="str">
        <f t="shared" si="25"/>
        <v/>
      </c>
      <c r="K371" s="86" t="str">
        <f t="shared" si="26"/>
        <v/>
      </c>
      <c r="L371" s="87"/>
      <c r="M371" s="87"/>
      <c r="N371" s="89" t="str">
        <f t="shared" si="27"/>
        <v/>
      </c>
      <c r="O371" s="85"/>
    </row>
    <row r="372" spans="1:15" x14ac:dyDescent="0.35">
      <c r="A372" s="85"/>
      <c r="B372" s="85"/>
      <c r="C372" s="85"/>
      <c r="D372" s="85"/>
      <c r="E372" s="85"/>
      <c r="F372" s="85"/>
      <c r="G372" s="85"/>
      <c r="H372" s="85"/>
      <c r="J372" s="86" t="str">
        <f t="shared" si="25"/>
        <v/>
      </c>
      <c r="K372" s="86" t="str">
        <f t="shared" si="26"/>
        <v/>
      </c>
      <c r="L372" s="87"/>
      <c r="M372" s="87"/>
      <c r="N372" s="89" t="str">
        <f t="shared" si="27"/>
        <v/>
      </c>
      <c r="O372" s="85"/>
    </row>
    <row r="373" spans="1:15" x14ac:dyDescent="0.35">
      <c r="A373" s="85"/>
      <c r="B373" s="85"/>
      <c r="C373" s="85"/>
      <c r="D373" s="85"/>
      <c r="E373" s="85"/>
      <c r="F373" s="85"/>
      <c r="G373" s="85"/>
      <c r="H373" s="85"/>
      <c r="J373" s="86" t="str">
        <f t="shared" si="25"/>
        <v/>
      </c>
      <c r="K373" s="86" t="str">
        <f t="shared" si="26"/>
        <v/>
      </c>
      <c r="L373" s="87"/>
      <c r="M373" s="87"/>
      <c r="N373" s="89" t="str">
        <f t="shared" si="27"/>
        <v/>
      </c>
      <c r="O373" s="85"/>
    </row>
    <row r="374" spans="1:15" x14ac:dyDescent="0.35">
      <c r="A374" s="85"/>
      <c r="B374" s="85"/>
      <c r="C374" s="85"/>
      <c r="D374" s="85"/>
      <c r="E374" s="85"/>
      <c r="F374" s="85"/>
      <c r="G374" s="85"/>
      <c r="H374" s="85"/>
      <c r="J374" s="86" t="str">
        <f t="shared" si="25"/>
        <v/>
      </c>
      <c r="K374" s="86" t="str">
        <f t="shared" si="26"/>
        <v/>
      </c>
      <c r="L374" s="87"/>
      <c r="M374" s="87"/>
      <c r="N374" s="89" t="str">
        <f t="shared" si="27"/>
        <v/>
      </c>
      <c r="O374" s="85"/>
    </row>
    <row r="375" spans="1:15" x14ac:dyDescent="0.35">
      <c r="A375" s="85"/>
      <c r="B375" s="85"/>
      <c r="C375" s="85"/>
      <c r="D375" s="85"/>
      <c r="E375" s="85"/>
      <c r="F375" s="85"/>
      <c r="G375" s="85"/>
      <c r="H375" s="85"/>
      <c r="J375" s="86" t="str">
        <f t="shared" si="25"/>
        <v/>
      </c>
      <c r="K375" s="86" t="str">
        <f t="shared" si="26"/>
        <v/>
      </c>
      <c r="L375" s="87"/>
      <c r="M375" s="87"/>
      <c r="N375" s="89" t="str">
        <f t="shared" si="27"/>
        <v/>
      </c>
      <c r="O375" s="85"/>
    </row>
    <row r="376" spans="1:15" x14ac:dyDescent="0.35">
      <c r="A376" s="85"/>
      <c r="B376" s="85"/>
      <c r="C376" s="85"/>
      <c r="D376" s="85"/>
      <c r="E376" s="85"/>
      <c r="F376" s="85"/>
      <c r="G376" s="85"/>
      <c r="H376" s="85"/>
      <c r="J376" s="86" t="str">
        <f t="shared" si="25"/>
        <v/>
      </c>
      <c r="K376" s="86" t="str">
        <f t="shared" si="26"/>
        <v/>
      </c>
      <c r="L376" s="87"/>
      <c r="M376" s="87"/>
      <c r="N376" s="89" t="str">
        <f t="shared" si="27"/>
        <v/>
      </c>
      <c r="O376" s="85"/>
    </row>
    <row r="377" spans="1:15" x14ac:dyDescent="0.35">
      <c r="A377" s="85"/>
      <c r="B377" s="85"/>
      <c r="C377" s="85"/>
      <c r="D377" s="85"/>
      <c r="E377" s="85"/>
      <c r="F377" s="85"/>
      <c r="G377" s="85"/>
      <c r="H377" s="85"/>
      <c r="J377" s="86" t="str">
        <f t="shared" si="25"/>
        <v/>
      </c>
      <c r="K377" s="86" t="str">
        <f t="shared" si="26"/>
        <v/>
      </c>
      <c r="L377" s="87"/>
      <c r="M377" s="87"/>
      <c r="N377" s="89" t="str">
        <f t="shared" si="27"/>
        <v/>
      </c>
      <c r="O377" s="85"/>
    </row>
    <row r="378" spans="1:15" x14ac:dyDescent="0.35">
      <c r="A378" s="85"/>
      <c r="B378" s="85"/>
      <c r="C378" s="85"/>
      <c r="D378" s="85"/>
      <c r="E378" s="85"/>
      <c r="F378" s="85"/>
      <c r="G378" s="85"/>
      <c r="H378" s="85"/>
      <c r="J378" s="86" t="str">
        <f t="shared" si="25"/>
        <v/>
      </c>
      <c r="K378" s="86" t="str">
        <f t="shared" si="26"/>
        <v/>
      </c>
      <c r="L378" s="87"/>
      <c r="M378" s="87"/>
      <c r="N378" s="89" t="str">
        <f t="shared" si="27"/>
        <v/>
      </c>
      <c r="O378" s="85"/>
    </row>
    <row r="379" spans="1:15" x14ac:dyDescent="0.35">
      <c r="A379" s="85"/>
      <c r="B379" s="85"/>
      <c r="C379" s="85"/>
      <c r="D379" s="85"/>
      <c r="E379" s="85"/>
      <c r="F379" s="85"/>
      <c r="G379" s="85"/>
      <c r="H379" s="85"/>
      <c r="J379" s="86" t="str">
        <f t="shared" si="25"/>
        <v/>
      </c>
      <c r="K379" s="86" t="str">
        <f t="shared" si="26"/>
        <v/>
      </c>
      <c r="L379" s="87"/>
      <c r="M379" s="87"/>
      <c r="N379" s="89" t="str">
        <f t="shared" si="27"/>
        <v/>
      </c>
      <c r="O379" s="85"/>
    </row>
    <row r="380" spans="1:15" x14ac:dyDescent="0.35">
      <c r="A380" s="85"/>
      <c r="B380" s="85"/>
      <c r="C380" s="85"/>
      <c r="D380" s="85"/>
      <c r="E380" s="85"/>
      <c r="F380" s="85"/>
      <c r="G380" s="85"/>
      <c r="H380" s="85"/>
      <c r="J380" s="86" t="str">
        <f t="shared" si="25"/>
        <v/>
      </c>
      <c r="K380" s="86" t="str">
        <f t="shared" si="26"/>
        <v/>
      </c>
      <c r="L380" s="87"/>
      <c r="M380" s="87"/>
      <c r="N380" s="89" t="str">
        <f t="shared" si="27"/>
        <v/>
      </c>
      <c r="O380" s="85"/>
    </row>
    <row r="381" spans="1:15" x14ac:dyDescent="0.35">
      <c r="A381" s="85"/>
      <c r="B381" s="85"/>
      <c r="C381" s="85"/>
      <c r="D381" s="85"/>
      <c r="E381" s="85"/>
      <c r="F381" s="85"/>
      <c r="G381" s="85"/>
      <c r="H381" s="85"/>
      <c r="J381" s="86" t="str">
        <f t="shared" si="25"/>
        <v/>
      </c>
      <c r="K381" s="86" t="str">
        <f t="shared" si="26"/>
        <v/>
      </c>
      <c r="L381" s="87"/>
      <c r="M381" s="87"/>
      <c r="N381" s="89" t="str">
        <f t="shared" si="27"/>
        <v/>
      </c>
      <c r="O381" s="85"/>
    </row>
    <row r="382" spans="1:15" x14ac:dyDescent="0.35">
      <c r="A382" s="85"/>
      <c r="B382" s="85"/>
      <c r="C382" s="85"/>
      <c r="D382" s="85"/>
      <c r="E382" s="85"/>
      <c r="F382" s="85"/>
      <c r="G382" s="85"/>
      <c r="H382" s="85"/>
      <c r="J382" s="86" t="str">
        <f t="shared" si="25"/>
        <v/>
      </c>
      <c r="K382" s="86" t="str">
        <f t="shared" si="26"/>
        <v/>
      </c>
      <c r="L382" s="87"/>
      <c r="M382" s="87"/>
      <c r="N382" s="89" t="str">
        <f t="shared" si="27"/>
        <v/>
      </c>
      <c r="O382" s="85"/>
    </row>
    <row r="383" spans="1:15" x14ac:dyDescent="0.35">
      <c r="A383" s="85"/>
      <c r="B383" s="85"/>
      <c r="C383" s="85"/>
      <c r="D383" s="85"/>
      <c r="E383" s="85"/>
      <c r="F383" s="85"/>
      <c r="G383" s="85"/>
      <c r="H383" s="85"/>
      <c r="J383" s="86" t="str">
        <f t="shared" si="25"/>
        <v/>
      </c>
      <c r="K383" s="86" t="str">
        <f t="shared" si="26"/>
        <v/>
      </c>
      <c r="L383" s="87"/>
      <c r="M383" s="87"/>
      <c r="N383" s="89" t="str">
        <f t="shared" si="27"/>
        <v/>
      </c>
      <c r="O383" s="85"/>
    </row>
    <row r="384" spans="1:15" x14ac:dyDescent="0.35">
      <c r="A384" s="85"/>
      <c r="B384" s="85"/>
      <c r="C384" s="85"/>
      <c r="D384" s="85"/>
      <c r="E384" s="85"/>
      <c r="F384" s="85"/>
      <c r="G384" s="85"/>
      <c r="H384" s="85"/>
      <c r="J384" s="86" t="str">
        <f t="shared" si="25"/>
        <v/>
      </c>
      <c r="K384" s="86" t="str">
        <f t="shared" si="26"/>
        <v/>
      </c>
      <c r="L384" s="87"/>
      <c r="M384" s="87"/>
      <c r="N384" s="89" t="str">
        <f t="shared" si="27"/>
        <v/>
      </c>
      <c r="O384" s="85"/>
    </row>
    <row r="385" spans="1:15" x14ac:dyDescent="0.35">
      <c r="A385" s="85"/>
      <c r="B385" s="85"/>
      <c r="C385" s="85"/>
      <c r="D385" s="85"/>
      <c r="E385" s="85"/>
      <c r="F385" s="85"/>
      <c r="G385" s="85"/>
      <c r="H385" s="85"/>
      <c r="J385" s="86" t="str">
        <f t="shared" si="25"/>
        <v/>
      </c>
      <c r="K385" s="86" t="str">
        <f t="shared" si="26"/>
        <v/>
      </c>
      <c r="L385" s="87"/>
      <c r="M385" s="87"/>
      <c r="N385" s="89" t="str">
        <f t="shared" si="27"/>
        <v/>
      </c>
      <c r="O385" s="85"/>
    </row>
    <row r="386" spans="1:15" x14ac:dyDescent="0.35">
      <c r="A386" s="85"/>
      <c r="B386" s="85"/>
      <c r="C386" s="85"/>
      <c r="D386" s="85"/>
      <c r="E386" s="85"/>
      <c r="F386" s="85"/>
      <c r="G386" s="85"/>
      <c r="H386" s="85"/>
      <c r="J386" s="86" t="str">
        <f t="shared" si="25"/>
        <v/>
      </c>
      <c r="K386" s="86" t="str">
        <f t="shared" si="26"/>
        <v/>
      </c>
      <c r="L386" s="87"/>
      <c r="M386" s="87"/>
      <c r="N386" s="89" t="str">
        <f t="shared" si="27"/>
        <v/>
      </c>
      <c r="O386" s="85"/>
    </row>
    <row r="387" spans="1:15" x14ac:dyDescent="0.35">
      <c r="A387" s="85"/>
      <c r="B387" s="85"/>
      <c r="C387" s="85"/>
      <c r="D387" s="85"/>
      <c r="E387" s="85"/>
      <c r="F387" s="85"/>
      <c r="G387" s="85"/>
      <c r="H387" s="85"/>
      <c r="J387" s="86" t="str">
        <f t="shared" si="25"/>
        <v/>
      </c>
      <c r="K387" s="86" t="str">
        <f t="shared" si="26"/>
        <v/>
      </c>
      <c r="L387" s="87"/>
      <c r="M387" s="87"/>
      <c r="N387" s="89" t="str">
        <f t="shared" si="27"/>
        <v/>
      </c>
      <c r="O387" s="85"/>
    </row>
    <row r="388" spans="1:15" x14ac:dyDescent="0.35">
      <c r="A388" s="85"/>
      <c r="B388" s="85"/>
      <c r="C388" s="85"/>
      <c r="D388" s="85"/>
      <c r="E388" s="85"/>
      <c r="F388" s="85"/>
      <c r="G388" s="85"/>
      <c r="H388" s="85"/>
      <c r="J388" s="86" t="str">
        <f t="shared" si="25"/>
        <v/>
      </c>
      <c r="K388" s="86" t="str">
        <f t="shared" si="26"/>
        <v/>
      </c>
      <c r="L388" s="87"/>
      <c r="M388" s="87"/>
      <c r="N388" s="89" t="str">
        <f t="shared" si="27"/>
        <v/>
      </c>
      <c r="O388" s="85"/>
    </row>
    <row r="389" spans="1:15" x14ac:dyDescent="0.35">
      <c r="A389" s="85"/>
      <c r="B389" s="85"/>
      <c r="C389" s="85"/>
      <c r="D389" s="85"/>
      <c r="E389" s="85"/>
      <c r="F389" s="85"/>
      <c r="G389" s="85"/>
      <c r="H389" s="85"/>
      <c r="J389" s="86" t="str">
        <f t="shared" si="25"/>
        <v/>
      </c>
      <c r="K389" s="86" t="str">
        <f t="shared" si="26"/>
        <v/>
      </c>
      <c r="L389" s="87"/>
      <c r="M389" s="87"/>
      <c r="N389" s="89" t="str">
        <f t="shared" si="27"/>
        <v/>
      </c>
      <c r="O389" s="85"/>
    </row>
    <row r="390" spans="1:15" x14ac:dyDescent="0.35">
      <c r="A390" s="85"/>
      <c r="B390" s="85"/>
      <c r="C390" s="85"/>
      <c r="D390" s="85"/>
      <c r="E390" s="85"/>
      <c r="F390" s="85"/>
      <c r="G390" s="85"/>
      <c r="H390" s="85"/>
      <c r="J390" s="86" t="str">
        <f t="shared" si="25"/>
        <v/>
      </c>
      <c r="K390" s="86" t="str">
        <f t="shared" si="26"/>
        <v/>
      </c>
      <c r="L390" s="87"/>
      <c r="M390" s="87"/>
      <c r="N390" s="89" t="str">
        <f t="shared" si="27"/>
        <v/>
      </c>
      <c r="O390" s="85"/>
    </row>
    <row r="391" spans="1:15" x14ac:dyDescent="0.35">
      <c r="A391" s="85"/>
      <c r="B391" s="85"/>
      <c r="C391" s="85"/>
      <c r="D391" s="85"/>
      <c r="E391" s="85"/>
      <c r="F391" s="85"/>
      <c r="G391" s="85"/>
      <c r="H391" s="85"/>
      <c r="J391" s="86" t="str">
        <f t="shared" ref="J391:J454" si="28">IF($I391="B","Baixa",IF($I391="M","Média",IF($I391="","","Alta")))</f>
        <v/>
      </c>
      <c r="K391" s="86" t="str">
        <f t="shared" ref="K391:K454" si="29">IF(ISBLANK(F391),"",IF(F391="ALI",IF(I391="B",7,IF(I391="M",10,15)),IF(F391="AIE",IF(I391="B",5,IF(I391="M",7,10)),IF(F391="SE",IF(I391="B",4,IF(I391="M",5,7)),IF(OR(F391="EE",F391="CE"),IF(I391="B",3,IF(I391="M",4,6)))))))</f>
        <v/>
      </c>
      <c r="L391" s="87"/>
      <c r="M391" s="87"/>
      <c r="N391" s="89" t="str">
        <f t="shared" si="27"/>
        <v/>
      </c>
      <c r="O391" s="85"/>
    </row>
    <row r="392" spans="1:15" x14ac:dyDescent="0.35">
      <c r="A392" s="85"/>
      <c r="B392" s="85"/>
      <c r="C392" s="85"/>
      <c r="D392" s="85"/>
      <c r="E392" s="85"/>
      <c r="F392" s="85"/>
      <c r="G392" s="85"/>
      <c r="H392" s="85"/>
      <c r="J392" s="86" t="str">
        <f t="shared" si="28"/>
        <v/>
      </c>
      <c r="K392" s="86" t="str">
        <f t="shared" si="29"/>
        <v/>
      </c>
      <c r="L392" s="87"/>
      <c r="M392" s="87"/>
      <c r="N392" s="89" t="str">
        <f t="shared" ref="N392:N455" si="30">IF(OR(D392="Não Conta",E392="",E392="Refinamento"),"",K392*L392)</f>
        <v/>
      </c>
      <c r="O392" s="85"/>
    </row>
    <row r="393" spans="1:15" x14ac:dyDescent="0.35">
      <c r="A393" s="85"/>
      <c r="B393" s="85"/>
      <c r="C393" s="85"/>
      <c r="D393" s="85"/>
      <c r="E393" s="85"/>
      <c r="F393" s="85"/>
      <c r="G393" s="85"/>
      <c r="H393" s="85"/>
      <c r="J393" s="86" t="str">
        <f t="shared" si="28"/>
        <v/>
      </c>
      <c r="K393" s="86" t="str">
        <f t="shared" si="29"/>
        <v/>
      </c>
      <c r="L393" s="87"/>
      <c r="M393" s="87"/>
      <c r="N393" s="89" t="str">
        <f t="shared" si="30"/>
        <v/>
      </c>
      <c r="O393" s="85"/>
    </row>
    <row r="394" spans="1:15" x14ac:dyDescent="0.35">
      <c r="A394" s="85"/>
      <c r="B394" s="85"/>
      <c r="C394" s="85"/>
      <c r="D394" s="85"/>
      <c r="E394" s="85"/>
      <c r="F394" s="85"/>
      <c r="G394" s="85"/>
      <c r="H394" s="85"/>
      <c r="J394" s="86" t="str">
        <f t="shared" si="28"/>
        <v/>
      </c>
      <c r="K394" s="86" t="str">
        <f t="shared" si="29"/>
        <v/>
      </c>
      <c r="L394" s="87"/>
      <c r="M394" s="87"/>
      <c r="N394" s="89" t="str">
        <f t="shared" si="30"/>
        <v/>
      </c>
      <c r="O394" s="85"/>
    </row>
    <row r="395" spans="1:15" x14ac:dyDescent="0.35">
      <c r="A395" s="85"/>
      <c r="B395" s="85"/>
      <c r="C395" s="85"/>
      <c r="D395" s="85"/>
      <c r="E395" s="85"/>
      <c r="F395" s="85"/>
      <c r="G395" s="85"/>
      <c r="H395" s="85"/>
      <c r="J395" s="86" t="str">
        <f t="shared" si="28"/>
        <v/>
      </c>
      <c r="K395" s="86" t="str">
        <f t="shared" si="29"/>
        <v/>
      </c>
      <c r="L395" s="87"/>
      <c r="M395" s="87"/>
      <c r="N395" s="89" t="str">
        <f t="shared" si="30"/>
        <v/>
      </c>
      <c r="O395" s="85"/>
    </row>
    <row r="396" spans="1:15" x14ac:dyDescent="0.35">
      <c r="A396" s="85"/>
      <c r="B396" s="85"/>
      <c r="C396" s="85"/>
      <c r="D396" s="85"/>
      <c r="E396" s="85"/>
      <c r="F396" s="85"/>
      <c r="G396" s="85"/>
      <c r="H396" s="85"/>
      <c r="J396" s="86" t="str">
        <f t="shared" si="28"/>
        <v/>
      </c>
      <c r="K396" s="86" t="str">
        <f t="shared" si="29"/>
        <v/>
      </c>
      <c r="L396" s="87"/>
      <c r="M396" s="87"/>
      <c r="N396" s="89" t="str">
        <f t="shared" si="30"/>
        <v/>
      </c>
      <c r="O396" s="85"/>
    </row>
    <row r="397" spans="1:15" x14ac:dyDescent="0.35">
      <c r="A397" s="85"/>
      <c r="B397" s="85"/>
      <c r="C397" s="85"/>
      <c r="D397" s="85"/>
      <c r="E397" s="85"/>
      <c r="F397" s="85"/>
      <c r="G397" s="85"/>
      <c r="H397" s="85"/>
      <c r="J397" s="86" t="str">
        <f t="shared" si="28"/>
        <v/>
      </c>
      <c r="K397" s="86" t="str">
        <f t="shared" si="29"/>
        <v/>
      </c>
      <c r="L397" s="87"/>
      <c r="M397" s="87"/>
      <c r="N397" s="89" t="str">
        <f t="shared" si="30"/>
        <v/>
      </c>
      <c r="O397" s="85"/>
    </row>
    <row r="398" spans="1:15" x14ac:dyDescent="0.35">
      <c r="A398" s="85"/>
      <c r="B398" s="85"/>
      <c r="C398" s="85"/>
      <c r="D398" s="85"/>
      <c r="E398" s="85"/>
      <c r="F398" s="85"/>
      <c r="G398" s="85"/>
      <c r="H398" s="85"/>
      <c r="J398" s="86" t="str">
        <f t="shared" si="28"/>
        <v/>
      </c>
      <c r="K398" s="86" t="str">
        <f t="shared" si="29"/>
        <v/>
      </c>
      <c r="L398" s="87"/>
      <c r="M398" s="87"/>
      <c r="N398" s="89" t="str">
        <f t="shared" si="30"/>
        <v/>
      </c>
      <c r="O398" s="85"/>
    </row>
    <row r="399" spans="1:15" x14ac:dyDescent="0.35">
      <c r="A399" s="85"/>
      <c r="B399" s="85"/>
      <c r="C399" s="85"/>
      <c r="D399" s="85"/>
      <c r="E399" s="85"/>
      <c r="F399" s="85"/>
      <c r="G399" s="85"/>
      <c r="H399" s="85"/>
      <c r="J399" s="86" t="str">
        <f t="shared" si="28"/>
        <v/>
      </c>
      <c r="K399" s="86" t="str">
        <f t="shared" si="29"/>
        <v/>
      </c>
      <c r="L399" s="87"/>
      <c r="M399" s="87"/>
      <c r="N399" s="89" t="str">
        <f t="shared" si="30"/>
        <v/>
      </c>
      <c r="O399" s="85"/>
    </row>
    <row r="400" spans="1:15" x14ac:dyDescent="0.35">
      <c r="A400" s="85"/>
      <c r="B400" s="85"/>
      <c r="C400" s="85"/>
      <c r="D400" s="85"/>
      <c r="E400" s="85"/>
      <c r="F400" s="85"/>
      <c r="G400" s="85"/>
      <c r="H400" s="85"/>
      <c r="J400" s="86" t="str">
        <f t="shared" si="28"/>
        <v/>
      </c>
      <c r="K400" s="86" t="str">
        <f t="shared" si="29"/>
        <v/>
      </c>
      <c r="L400" s="87"/>
      <c r="M400" s="87"/>
      <c r="N400" s="89" t="str">
        <f t="shared" si="30"/>
        <v/>
      </c>
      <c r="O400" s="85"/>
    </row>
    <row r="401" spans="1:15" x14ac:dyDescent="0.35">
      <c r="A401" s="85"/>
      <c r="B401" s="85"/>
      <c r="C401" s="85"/>
      <c r="D401" s="85"/>
      <c r="E401" s="85"/>
      <c r="F401" s="85"/>
      <c r="G401" s="85"/>
      <c r="H401" s="85"/>
      <c r="J401" s="86" t="str">
        <f t="shared" si="28"/>
        <v/>
      </c>
      <c r="K401" s="86" t="str">
        <f t="shared" si="29"/>
        <v/>
      </c>
      <c r="L401" s="87"/>
      <c r="M401" s="87"/>
      <c r="N401" s="89" t="str">
        <f t="shared" si="30"/>
        <v/>
      </c>
      <c r="O401" s="85"/>
    </row>
    <row r="402" spans="1:15" x14ac:dyDescent="0.35">
      <c r="A402" s="85"/>
      <c r="B402" s="85"/>
      <c r="C402" s="85"/>
      <c r="D402" s="85"/>
      <c r="E402" s="85"/>
      <c r="F402" s="85"/>
      <c r="G402" s="85"/>
      <c r="H402" s="85"/>
      <c r="J402" s="86" t="str">
        <f t="shared" si="28"/>
        <v/>
      </c>
      <c r="K402" s="86" t="str">
        <f t="shared" si="29"/>
        <v/>
      </c>
      <c r="L402" s="87"/>
      <c r="M402" s="87"/>
      <c r="N402" s="89" t="str">
        <f t="shared" si="30"/>
        <v/>
      </c>
      <c r="O402" s="85"/>
    </row>
    <row r="403" spans="1:15" x14ac:dyDescent="0.35">
      <c r="A403" s="85"/>
      <c r="B403" s="85"/>
      <c r="C403" s="85"/>
      <c r="D403" s="85"/>
      <c r="E403" s="85"/>
      <c r="F403" s="85"/>
      <c r="G403" s="85"/>
      <c r="H403" s="85"/>
      <c r="J403" s="86" t="str">
        <f t="shared" si="28"/>
        <v/>
      </c>
      <c r="K403" s="86" t="str">
        <f t="shared" si="29"/>
        <v/>
      </c>
      <c r="L403" s="87"/>
      <c r="M403" s="87"/>
      <c r="N403" s="89" t="str">
        <f t="shared" si="30"/>
        <v/>
      </c>
      <c r="O403" s="85"/>
    </row>
    <row r="404" spans="1:15" x14ac:dyDescent="0.35">
      <c r="A404" s="85"/>
      <c r="B404" s="85"/>
      <c r="C404" s="85"/>
      <c r="D404" s="85"/>
      <c r="E404" s="85"/>
      <c r="F404" s="85"/>
      <c r="G404" s="85"/>
      <c r="H404" s="85"/>
      <c r="J404" s="86" t="str">
        <f t="shared" si="28"/>
        <v/>
      </c>
      <c r="K404" s="86" t="str">
        <f t="shared" si="29"/>
        <v/>
      </c>
      <c r="L404" s="87"/>
      <c r="M404" s="87"/>
      <c r="N404" s="89" t="str">
        <f t="shared" si="30"/>
        <v/>
      </c>
      <c r="O404" s="85"/>
    </row>
    <row r="405" spans="1:15" x14ac:dyDescent="0.35">
      <c r="A405" s="85"/>
      <c r="B405" s="85"/>
      <c r="C405" s="85"/>
      <c r="D405" s="85"/>
      <c r="E405" s="85"/>
      <c r="F405" s="85"/>
      <c r="G405" s="85"/>
      <c r="H405" s="85"/>
      <c r="J405" s="86" t="str">
        <f t="shared" si="28"/>
        <v/>
      </c>
      <c r="K405" s="86" t="str">
        <f t="shared" si="29"/>
        <v/>
      </c>
      <c r="L405" s="87"/>
      <c r="M405" s="87"/>
      <c r="N405" s="89" t="str">
        <f t="shared" si="30"/>
        <v/>
      </c>
      <c r="O405" s="85"/>
    </row>
    <row r="406" spans="1:15" x14ac:dyDescent="0.35">
      <c r="A406" s="85"/>
      <c r="B406" s="85"/>
      <c r="C406" s="85"/>
      <c r="D406" s="85"/>
      <c r="E406" s="85"/>
      <c r="F406" s="85"/>
      <c r="G406" s="85"/>
      <c r="H406" s="85"/>
      <c r="J406" s="86" t="str">
        <f t="shared" si="28"/>
        <v/>
      </c>
      <c r="K406" s="86" t="str">
        <f t="shared" si="29"/>
        <v/>
      </c>
      <c r="L406" s="87"/>
      <c r="M406" s="87"/>
      <c r="N406" s="89" t="str">
        <f t="shared" si="30"/>
        <v/>
      </c>
      <c r="O406" s="85"/>
    </row>
    <row r="407" spans="1:15" x14ac:dyDescent="0.35">
      <c r="A407" s="85"/>
      <c r="B407" s="85"/>
      <c r="C407" s="85"/>
      <c r="D407" s="85"/>
      <c r="E407" s="85"/>
      <c r="F407" s="85"/>
      <c r="G407" s="85"/>
      <c r="H407" s="85"/>
      <c r="J407" s="86" t="str">
        <f t="shared" si="28"/>
        <v/>
      </c>
      <c r="K407" s="86" t="str">
        <f t="shared" si="29"/>
        <v/>
      </c>
      <c r="L407" s="87"/>
      <c r="M407" s="87"/>
      <c r="N407" s="89" t="str">
        <f t="shared" si="30"/>
        <v/>
      </c>
      <c r="O407" s="85"/>
    </row>
    <row r="408" spans="1:15" x14ac:dyDescent="0.35">
      <c r="A408" s="85"/>
      <c r="B408" s="85"/>
      <c r="C408" s="85"/>
      <c r="D408" s="85"/>
      <c r="E408" s="85"/>
      <c r="F408" s="85"/>
      <c r="G408" s="85"/>
      <c r="H408" s="85"/>
      <c r="J408" s="86" t="str">
        <f t="shared" si="28"/>
        <v/>
      </c>
      <c r="K408" s="86" t="str">
        <f t="shared" si="29"/>
        <v/>
      </c>
      <c r="L408" s="87"/>
      <c r="M408" s="87"/>
      <c r="N408" s="89" t="str">
        <f t="shared" si="30"/>
        <v/>
      </c>
      <c r="O408" s="85"/>
    </row>
    <row r="409" spans="1:15" x14ac:dyDescent="0.35">
      <c r="A409" s="85"/>
      <c r="B409" s="85"/>
      <c r="C409" s="85"/>
      <c r="D409" s="85"/>
      <c r="E409" s="85"/>
      <c r="F409" s="85"/>
      <c r="G409" s="85"/>
      <c r="H409" s="85"/>
      <c r="J409" s="86" t="str">
        <f t="shared" si="28"/>
        <v/>
      </c>
      <c r="K409" s="86" t="str">
        <f t="shared" si="29"/>
        <v/>
      </c>
      <c r="L409" s="87"/>
      <c r="M409" s="87"/>
      <c r="N409" s="89" t="str">
        <f t="shared" si="30"/>
        <v/>
      </c>
      <c r="O409" s="85"/>
    </row>
    <row r="410" spans="1:15" x14ac:dyDescent="0.35">
      <c r="A410" s="85"/>
      <c r="B410" s="85"/>
      <c r="C410" s="85"/>
      <c r="D410" s="85"/>
      <c r="E410" s="85"/>
      <c r="F410" s="85"/>
      <c r="G410" s="85"/>
      <c r="H410" s="85"/>
      <c r="J410" s="86" t="str">
        <f t="shared" si="28"/>
        <v/>
      </c>
      <c r="K410" s="86" t="str">
        <f t="shared" si="29"/>
        <v/>
      </c>
      <c r="L410" s="87"/>
      <c r="M410" s="87"/>
      <c r="N410" s="89" t="str">
        <f t="shared" si="30"/>
        <v/>
      </c>
      <c r="O410" s="85"/>
    </row>
    <row r="411" spans="1:15" x14ac:dyDescent="0.35">
      <c r="A411" s="85"/>
      <c r="B411" s="85"/>
      <c r="C411" s="85"/>
      <c r="D411" s="85"/>
      <c r="E411" s="85"/>
      <c r="F411" s="85"/>
      <c r="G411" s="85"/>
      <c r="H411" s="85"/>
      <c r="J411" s="86" t="str">
        <f t="shared" si="28"/>
        <v/>
      </c>
      <c r="K411" s="86" t="str">
        <f t="shared" si="29"/>
        <v/>
      </c>
      <c r="L411" s="87"/>
      <c r="M411" s="87"/>
      <c r="N411" s="89" t="str">
        <f t="shared" si="30"/>
        <v/>
      </c>
      <c r="O411" s="85"/>
    </row>
    <row r="412" spans="1:15" x14ac:dyDescent="0.35">
      <c r="A412" s="85"/>
      <c r="B412" s="85"/>
      <c r="C412" s="85"/>
      <c r="D412" s="85"/>
      <c r="E412" s="85"/>
      <c r="F412" s="85"/>
      <c r="G412" s="85"/>
      <c r="H412" s="85"/>
      <c r="J412" s="86" t="str">
        <f t="shared" si="28"/>
        <v/>
      </c>
      <c r="K412" s="86" t="str">
        <f t="shared" si="29"/>
        <v/>
      </c>
      <c r="L412" s="87"/>
      <c r="M412" s="87"/>
      <c r="N412" s="89" t="str">
        <f t="shared" si="30"/>
        <v/>
      </c>
      <c r="O412" s="85"/>
    </row>
    <row r="413" spans="1:15" x14ac:dyDescent="0.35">
      <c r="A413" s="85"/>
      <c r="B413" s="85"/>
      <c r="C413" s="85"/>
      <c r="D413" s="85"/>
      <c r="E413" s="85"/>
      <c r="F413" s="85"/>
      <c r="G413" s="85"/>
      <c r="H413" s="85"/>
      <c r="J413" s="86" t="str">
        <f t="shared" si="28"/>
        <v/>
      </c>
      <c r="K413" s="86" t="str">
        <f t="shared" si="29"/>
        <v/>
      </c>
      <c r="L413" s="87"/>
      <c r="M413" s="87"/>
      <c r="N413" s="89" t="str">
        <f t="shared" si="30"/>
        <v/>
      </c>
      <c r="O413" s="85"/>
    </row>
    <row r="414" spans="1:15" x14ac:dyDescent="0.35">
      <c r="A414" s="85"/>
      <c r="B414" s="85"/>
      <c r="C414" s="85"/>
      <c r="D414" s="85"/>
      <c r="E414" s="85"/>
      <c r="F414" s="85"/>
      <c r="G414" s="85"/>
      <c r="H414" s="85"/>
      <c r="J414" s="86" t="str">
        <f t="shared" si="28"/>
        <v/>
      </c>
      <c r="K414" s="86" t="str">
        <f t="shared" si="29"/>
        <v/>
      </c>
      <c r="L414" s="87"/>
      <c r="M414" s="87"/>
      <c r="N414" s="89" t="str">
        <f t="shared" si="30"/>
        <v/>
      </c>
      <c r="O414" s="85"/>
    </row>
    <row r="415" spans="1:15" x14ac:dyDescent="0.35">
      <c r="A415" s="85"/>
      <c r="B415" s="85"/>
      <c r="C415" s="85"/>
      <c r="D415" s="85"/>
      <c r="E415" s="85"/>
      <c r="F415" s="85"/>
      <c r="G415" s="85"/>
      <c r="H415" s="85"/>
      <c r="J415" s="86" t="str">
        <f t="shared" si="28"/>
        <v/>
      </c>
      <c r="K415" s="86" t="str">
        <f t="shared" si="29"/>
        <v/>
      </c>
      <c r="L415" s="87"/>
      <c r="M415" s="87"/>
      <c r="N415" s="89" t="str">
        <f t="shared" si="30"/>
        <v/>
      </c>
      <c r="O415" s="85"/>
    </row>
    <row r="416" spans="1:15" x14ac:dyDescent="0.35">
      <c r="A416" s="85"/>
      <c r="B416" s="85"/>
      <c r="C416" s="85"/>
      <c r="D416" s="85"/>
      <c r="E416" s="85"/>
      <c r="F416" s="85"/>
      <c r="G416" s="85"/>
      <c r="H416" s="85"/>
      <c r="J416" s="86" t="str">
        <f t="shared" si="28"/>
        <v/>
      </c>
      <c r="K416" s="86" t="str">
        <f t="shared" si="29"/>
        <v/>
      </c>
      <c r="L416" s="87"/>
      <c r="M416" s="87"/>
      <c r="N416" s="89" t="str">
        <f t="shared" si="30"/>
        <v/>
      </c>
      <c r="O416" s="85"/>
    </row>
    <row r="417" spans="1:15" x14ac:dyDescent="0.35">
      <c r="A417" s="85"/>
      <c r="B417" s="85"/>
      <c r="C417" s="85"/>
      <c r="D417" s="85"/>
      <c r="E417" s="85"/>
      <c r="F417" s="85"/>
      <c r="G417" s="85"/>
      <c r="H417" s="85"/>
      <c r="J417" s="86" t="str">
        <f t="shared" si="28"/>
        <v/>
      </c>
      <c r="K417" s="86" t="str">
        <f t="shared" si="29"/>
        <v/>
      </c>
      <c r="L417" s="87"/>
      <c r="M417" s="87"/>
      <c r="N417" s="89" t="str">
        <f t="shared" si="30"/>
        <v/>
      </c>
      <c r="O417" s="85"/>
    </row>
    <row r="418" spans="1:15" x14ac:dyDescent="0.35">
      <c r="A418" s="85"/>
      <c r="B418" s="85"/>
      <c r="C418" s="85"/>
      <c r="D418" s="85"/>
      <c r="E418" s="85"/>
      <c r="F418" s="85"/>
      <c r="G418" s="85"/>
      <c r="H418" s="85"/>
      <c r="J418" s="86" t="str">
        <f t="shared" si="28"/>
        <v/>
      </c>
      <c r="K418" s="86" t="str">
        <f t="shared" si="29"/>
        <v/>
      </c>
      <c r="L418" s="87"/>
      <c r="M418" s="87"/>
      <c r="N418" s="89" t="str">
        <f t="shared" si="30"/>
        <v/>
      </c>
      <c r="O418" s="85"/>
    </row>
    <row r="419" spans="1:15" x14ac:dyDescent="0.35">
      <c r="A419" s="85"/>
      <c r="B419" s="85"/>
      <c r="C419" s="85"/>
      <c r="D419" s="85"/>
      <c r="E419" s="85"/>
      <c r="F419" s="85"/>
      <c r="G419" s="85"/>
      <c r="H419" s="85"/>
      <c r="J419" s="86" t="str">
        <f t="shared" si="28"/>
        <v/>
      </c>
      <c r="K419" s="86" t="str">
        <f t="shared" si="29"/>
        <v/>
      </c>
      <c r="L419" s="87"/>
      <c r="M419" s="87"/>
      <c r="N419" s="89" t="str">
        <f t="shared" si="30"/>
        <v/>
      </c>
      <c r="O419" s="85"/>
    </row>
    <row r="420" spans="1:15" x14ac:dyDescent="0.35">
      <c r="A420" s="85"/>
      <c r="B420" s="85"/>
      <c r="C420" s="85"/>
      <c r="D420" s="85"/>
      <c r="E420" s="85"/>
      <c r="F420" s="85"/>
      <c r="G420" s="85"/>
      <c r="H420" s="85"/>
      <c r="J420" s="86" t="str">
        <f t="shared" si="28"/>
        <v/>
      </c>
      <c r="K420" s="86" t="str">
        <f t="shared" si="29"/>
        <v/>
      </c>
      <c r="L420" s="87"/>
      <c r="M420" s="87"/>
      <c r="N420" s="89" t="str">
        <f t="shared" si="30"/>
        <v/>
      </c>
      <c r="O420" s="85"/>
    </row>
    <row r="421" spans="1:15" x14ac:dyDescent="0.35">
      <c r="A421" s="85"/>
      <c r="B421" s="85"/>
      <c r="C421" s="85"/>
      <c r="D421" s="85"/>
      <c r="E421" s="85"/>
      <c r="F421" s="85"/>
      <c r="G421" s="85"/>
      <c r="H421" s="85"/>
      <c r="J421" s="86" t="str">
        <f t="shared" si="28"/>
        <v/>
      </c>
      <c r="K421" s="86" t="str">
        <f t="shared" si="29"/>
        <v/>
      </c>
      <c r="L421" s="87"/>
      <c r="M421" s="87"/>
      <c r="N421" s="89" t="str">
        <f t="shared" si="30"/>
        <v/>
      </c>
      <c r="O421" s="85"/>
    </row>
    <row r="422" spans="1:15" x14ac:dyDescent="0.35">
      <c r="A422" s="85"/>
      <c r="B422" s="85"/>
      <c r="C422" s="85"/>
      <c r="D422" s="85"/>
      <c r="E422" s="85"/>
      <c r="F422" s="85"/>
      <c r="G422" s="85"/>
      <c r="H422" s="85"/>
      <c r="J422" s="86" t="str">
        <f t="shared" si="28"/>
        <v/>
      </c>
      <c r="K422" s="86" t="str">
        <f t="shared" si="29"/>
        <v/>
      </c>
      <c r="L422" s="87"/>
      <c r="M422" s="87"/>
      <c r="N422" s="89" t="str">
        <f t="shared" si="30"/>
        <v/>
      </c>
      <c r="O422" s="85"/>
    </row>
    <row r="423" spans="1:15" x14ac:dyDescent="0.35">
      <c r="A423" s="85"/>
      <c r="B423" s="85"/>
      <c r="C423" s="85"/>
      <c r="D423" s="85"/>
      <c r="E423" s="85"/>
      <c r="F423" s="85"/>
      <c r="G423" s="85"/>
      <c r="H423" s="85"/>
      <c r="J423" s="86" t="str">
        <f t="shared" si="28"/>
        <v/>
      </c>
      <c r="K423" s="86" t="str">
        <f t="shared" si="29"/>
        <v/>
      </c>
      <c r="L423" s="87"/>
      <c r="M423" s="87"/>
      <c r="N423" s="89" t="str">
        <f t="shared" si="30"/>
        <v/>
      </c>
      <c r="O423" s="85"/>
    </row>
    <row r="424" spans="1:15" x14ac:dyDescent="0.35">
      <c r="A424" s="85"/>
      <c r="B424" s="85"/>
      <c r="C424" s="85"/>
      <c r="D424" s="85"/>
      <c r="E424" s="85"/>
      <c r="F424" s="85"/>
      <c r="G424" s="85"/>
      <c r="H424" s="85"/>
      <c r="J424" s="86" t="str">
        <f t="shared" si="28"/>
        <v/>
      </c>
      <c r="K424" s="86" t="str">
        <f t="shared" si="29"/>
        <v/>
      </c>
      <c r="L424" s="87"/>
      <c r="M424" s="87"/>
      <c r="N424" s="89" t="str">
        <f t="shared" si="30"/>
        <v/>
      </c>
      <c r="O424" s="85"/>
    </row>
    <row r="425" spans="1:15" x14ac:dyDescent="0.35">
      <c r="A425" s="85"/>
      <c r="B425" s="85"/>
      <c r="C425" s="85"/>
      <c r="D425" s="85"/>
      <c r="E425" s="85"/>
      <c r="F425" s="85"/>
      <c r="G425" s="85"/>
      <c r="H425" s="85"/>
      <c r="J425" s="86" t="str">
        <f t="shared" si="28"/>
        <v/>
      </c>
      <c r="K425" s="86" t="str">
        <f t="shared" si="29"/>
        <v/>
      </c>
      <c r="L425" s="87"/>
      <c r="M425" s="87"/>
      <c r="N425" s="89" t="str">
        <f t="shared" si="30"/>
        <v/>
      </c>
      <c r="O425" s="85"/>
    </row>
    <row r="426" spans="1:15" x14ac:dyDescent="0.35">
      <c r="A426" s="85"/>
      <c r="B426" s="85"/>
      <c r="C426" s="85"/>
      <c r="D426" s="85"/>
      <c r="E426" s="85"/>
      <c r="F426" s="85"/>
      <c r="G426" s="85"/>
      <c r="H426" s="85"/>
      <c r="J426" s="86" t="str">
        <f t="shared" si="28"/>
        <v/>
      </c>
      <c r="K426" s="86" t="str">
        <f t="shared" si="29"/>
        <v/>
      </c>
      <c r="L426" s="87"/>
      <c r="M426" s="87"/>
      <c r="N426" s="89" t="str">
        <f t="shared" si="30"/>
        <v/>
      </c>
      <c r="O426" s="85"/>
    </row>
    <row r="427" spans="1:15" x14ac:dyDescent="0.35">
      <c r="A427" s="85"/>
      <c r="B427" s="85"/>
      <c r="C427" s="85"/>
      <c r="D427" s="85"/>
      <c r="E427" s="85"/>
      <c r="F427" s="85"/>
      <c r="G427" s="85"/>
      <c r="H427" s="85"/>
      <c r="J427" s="86" t="str">
        <f t="shared" si="28"/>
        <v/>
      </c>
      <c r="K427" s="86" t="str">
        <f t="shared" si="29"/>
        <v/>
      </c>
      <c r="L427" s="87"/>
      <c r="M427" s="87"/>
      <c r="N427" s="89" t="str">
        <f t="shared" si="30"/>
        <v/>
      </c>
      <c r="O427" s="85"/>
    </row>
    <row r="428" spans="1:15" x14ac:dyDescent="0.35">
      <c r="A428" s="85"/>
      <c r="B428" s="85"/>
      <c r="C428" s="85"/>
      <c r="D428" s="85"/>
      <c r="E428" s="85"/>
      <c r="F428" s="85"/>
      <c r="G428" s="85"/>
      <c r="H428" s="85"/>
      <c r="J428" s="86" t="str">
        <f t="shared" si="28"/>
        <v/>
      </c>
      <c r="K428" s="86" t="str">
        <f t="shared" si="29"/>
        <v/>
      </c>
      <c r="L428" s="87"/>
      <c r="M428" s="87"/>
      <c r="N428" s="89" t="str">
        <f t="shared" si="30"/>
        <v/>
      </c>
      <c r="O428" s="85"/>
    </row>
    <row r="429" spans="1:15" x14ac:dyDescent="0.35">
      <c r="A429" s="85"/>
      <c r="B429" s="85"/>
      <c r="C429" s="85"/>
      <c r="D429" s="85"/>
      <c r="E429" s="85"/>
      <c r="F429" s="85"/>
      <c r="G429" s="85"/>
      <c r="H429" s="85"/>
      <c r="J429" s="86" t="str">
        <f t="shared" si="28"/>
        <v/>
      </c>
      <c r="K429" s="86" t="str">
        <f t="shared" si="29"/>
        <v/>
      </c>
      <c r="L429" s="87"/>
      <c r="M429" s="87"/>
      <c r="N429" s="89" t="str">
        <f t="shared" si="30"/>
        <v/>
      </c>
      <c r="O429" s="85"/>
    </row>
    <row r="430" spans="1:15" x14ac:dyDescent="0.35">
      <c r="A430" s="85"/>
      <c r="B430" s="85"/>
      <c r="C430" s="85"/>
      <c r="D430" s="85"/>
      <c r="E430" s="85"/>
      <c r="F430" s="85"/>
      <c r="G430" s="85"/>
      <c r="H430" s="85"/>
      <c r="J430" s="86" t="str">
        <f t="shared" si="28"/>
        <v/>
      </c>
      <c r="K430" s="86" t="str">
        <f t="shared" si="29"/>
        <v/>
      </c>
      <c r="L430" s="87"/>
      <c r="M430" s="87"/>
      <c r="N430" s="89" t="str">
        <f t="shared" si="30"/>
        <v/>
      </c>
      <c r="O430" s="85"/>
    </row>
    <row r="431" spans="1:15" x14ac:dyDescent="0.35">
      <c r="A431" s="85"/>
      <c r="B431" s="85"/>
      <c r="C431" s="85"/>
      <c r="D431" s="85"/>
      <c r="E431" s="85"/>
      <c r="F431" s="85"/>
      <c r="G431" s="85"/>
      <c r="H431" s="85"/>
      <c r="J431" s="86" t="str">
        <f t="shared" si="28"/>
        <v/>
      </c>
      <c r="K431" s="86" t="str">
        <f t="shared" si="29"/>
        <v/>
      </c>
      <c r="L431" s="87"/>
      <c r="M431" s="87"/>
      <c r="N431" s="89" t="str">
        <f t="shared" si="30"/>
        <v/>
      </c>
      <c r="O431" s="85"/>
    </row>
    <row r="432" spans="1:15" x14ac:dyDescent="0.35">
      <c r="A432" s="85"/>
      <c r="B432" s="85"/>
      <c r="C432" s="85"/>
      <c r="D432" s="85"/>
      <c r="E432" s="85"/>
      <c r="F432" s="85"/>
      <c r="G432" s="85"/>
      <c r="H432" s="85"/>
      <c r="J432" s="86" t="str">
        <f t="shared" si="28"/>
        <v/>
      </c>
      <c r="K432" s="86" t="str">
        <f t="shared" si="29"/>
        <v/>
      </c>
      <c r="L432" s="87"/>
      <c r="M432" s="87"/>
      <c r="N432" s="89" t="str">
        <f t="shared" si="30"/>
        <v/>
      </c>
      <c r="O432" s="85"/>
    </row>
    <row r="433" spans="1:15" x14ac:dyDescent="0.35">
      <c r="A433" s="85"/>
      <c r="B433" s="85"/>
      <c r="C433" s="85"/>
      <c r="D433" s="85"/>
      <c r="E433" s="85"/>
      <c r="F433" s="85"/>
      <c r="G433" s="85"/>
      <c r="H433" s="85"/>
      <c r="J433" s="86" t="str">
        <f t="shared" si="28"/>
        <v/>
      </c>
      <c r="K433" s="86" t="str">
        <f t="shared" si="29"/>
        <v/>
      </c>
      <c r="L433" s="87"/>
      <c r="M433" s="87"/>
      <c r="N433" s="89" t="str">
        <f t="shared" si="30"/>
        <v/>
      </c>
      <c r="O433" s="85"/>
    </row>
    <row r="434" spans="1:15" x14ac:dyDescent="0.35">
      <c r="A434" s="85"/>
      <c r="B434" s="85"/>
      <c r="C434" s="85"/>
      <c r="D434" s="85"/>
      <c r="E434" s="85"/>
      <c r="F434" s="85"/>
      <c r="G434" s="85"/>
      <c r="H434" s="85"/>
      <c r="J434" s="86" t="str">
        <f t="shared" si="28"/>
        <v/>
      </c>
      <c r="K434" s="86" t="str">
        <f t="shared" si="29"/>
        <v/>
      </c>
      <c r="L434" s="87"/>
      <c r="M434" s="87"/>
      <c r="N434" s="89" t="str">
        <f t="shared" si="30"/>
        <v/>
      </c>
      <c r="O434" s="85"/>
    </row>
    <row r="435" spans="1:15" x14ac:dyDescent="0.35">
      <c r="A435" s="85"/>
      <c r="B435" s="85"/>
      <c r="C435" s="85"/>
      <c r="D435" s="85"/>
      <c r="E435" s="85"/>
      <c r="F435" s="85"/>
      <c r="G435" s="85"/>
      <c r="H435" s="85"/>
      <c r="J435" s="86" t="str">
        <f t="shared" si="28"/>
        <v/>
      </c>
      <c r="K435" s="86" t="str">
        <f t="shared" si="29"/>
        <v/>
      </c>
      <c r="L435" s="87"/>
      <c r="M435" s="87"/>
      <c r="N435" s="89" t="str">
        <f t="shared" si="30"/>
        <v/>
      </c>
      <c r="O435" s="85"/>
    </row>
    <row r="436" spans="1:15" x14ac:dyDescent="0.35">
      <c r="A436" s="85"/>
      <c r="B436" s="85"/>
      <c r="C436" s="85"/>
      <c r="D436" s="85"/>
      <c r="E436" s="85"/>
      <c r="F436" s="85"/>
      <c r="G436" s="85"/>
      <c r="H436" s="85"/>
      <c r="J436" s="86" t="str">
        <f t="shared" si="28"/>
        <v/>
      </c>
      <c r="K436" s="86" t="str">
        <f t="shared" si="29"/>
        <v/>
      </c>
      <c r="L436" s="87"/>
      <c r="M436" s="87"/>
      <c r="N436" s="89" t="str">
        <f t="shared" si="30"/>
        <v/>
      </c>
      <c r="O436" s="85"/>
    </row>
    <row r="437" spans="1:15" x14ac:dyDescent="0.35">
      <c r="A437" s="85"/>
      <c r="B437" s="85"/>
      <c r="C437" s="85"/>
      <c r="D437" s="85"/>
      <c r="E437" s="85"/>
      <c r="F437" s="85"/>
      <c r="G437" s="85"/>
      <c r="H437" s="85"/>
      <c r="J437" s="86" t="str">
        <f t="shared" si="28"/>
        <v/>
      </c>
      <c r="K437" s="86" t="str">
        <f t="shared" si="29"/>
        <v/>
      </c>
      <c r="L437" s="87"/>
      <c r="M437" s="87"/>
      <c r="N437" s="89" t="str">
        <f t="shared" si="30"/>
        <v/>
      </c>
      <c r="O437" s="85"/>
    </row>
    <row r="438" spans="1:15" x14ac:dyDescent="0.35">
      <c r="A438" s="85"/>
      <c r="B438" s="85"/>
      <c r="C438" s="85"/>
      <c r="D438" s="85"/>
      <c r="E438" s="85"/>
      <c r="F438" s="85"/>
      <c r="G438" s="85"/>
      <c r="H438" s="85"/>
      <c r="J438" s="86" t="str">
        <f t="shared" si="28"/>
        <v/>
      </c>
      <c r="K438" s="86" t="str">
        <f t="shared" si="29"/>
        <v/>
      </c>
      <c r="L438" s="87"/>
      <c r="M438" s="87"/>
      <c r="N438" s="89" t="str">
        <f t="shared" si="30"/>
        <v/>
      </c>
      <c r="O438" s="85"/>
    </row>
    <row r="439" spans="1:15" x14ac:dyDescent="0.35">
      <c r="A439" s="85"/>
      <c r="B439" s="85"/>
      <c r="C439" s="85"/>
      <c r="D439" s="85"/>
      <c r="E439" s="85"/>
      <c r="F439" s="85"/>
      <c r="G439" s="85"/>
      <c r="H439" s="85"/>
      <c r="J439" s="86" t="str">
        <f t="shared" si="28"/>
        <v/>
      </c>
      <c r="K439" s="86" t="str">
        <f t="shared" si="29"/>
        <v/>
      </c>
      <c r="L439" s="87"/>
      <c r="M439" s="87"/>
      <c r="N439" s="89" t="str">
        <f t="shared" si="30"/>
        <v/>
      </c>
      <c r="O439" s="85"/>
    </row>
    <row r="440" spans="1:15" x14ac:dyDescent="0.35">
      <c r="A440" s="85"/>
      <c r="B440" s="85"/>
      <c r="C440" s="85"/>
      <c r="D440" s="85"/>
      <c r="E440" s="85"/>
      <c r="F440" s="85"/>
      <c r="G440" s="85"/>
      <c r="H440" s="85"/>
      <c r="J440" s="86" t="str">
        <f t="shared" si="28"/>
        <v/>
      </c>
      <c r="K440" s="86" t="str">
        <f t="shared" si="29"/>
        <v/>
      </c>
      <c r="L440" s="87"/>
      <c r="M440" s="87"/>
      <c r="N440" s="89" t="str">
        <f t="shared" si="30"/>
        <v/>
      </c>
      <c r="O440" s="85"/>
    </row>
    <row r="441" spans="1:15" x14ac:dyDescent="0.35">
      <c r="A441" s="85"/>
      <c r="B441" s="85"/>
      <c r="C441" s="85"/>
      <c r="D441" s="85"/>
      <c r="E441" s="85"/>
      <c r="F441" s="85"/>
      <c r="G441" s="85"/>
      <c r="H441" s="85"/>
      <c r="J441" s="86" t="str">
        <f t="shared" si="28"/>
        <v/>
      </c>
      <c r="K441" s="86" t="str">
        <f t="shared" si="29"/>
        <v/>
      </c>
      <c r="L441" s="87"/>
      <c r="M441" s="87"/>
      <c r="N441" s="89" t="str">
        <f t="shared" si="30"/>
        <v/>
      </c>
      <c r="O441" s="85"/>
    </row>
    <row r="442" spans="1:15" x14ac:dyDescent="0.35">
      <c r="A442" s="85"/>
      <c r="B442" s="85"/>
      <c r="C442" s="85"/>
      <c r="D442" s="85"/>
      <c r="E442" s="85"/>
      <c r="F442" s="85"/>
      <c r="G442" s="85"/>
      <c r="H442" s="85"/>
      <c r="J442" s="86" t="str">
        <f t="shared" si="28"/>
        <v/>
      </c>
      <c r="K442" s="86" t="str">
        <f t="shared" si="29"/>
        <v/>
      </c>
      <c r="L442" s="87"/>
      <c r="M442" s="87"/>
      <c r="N442" s="89" t="str">
        <f t="shared" si="30"/>
        <v/>
      </c>
      <c r="O442" s="85"/>
    </row>
    <row r="443" spans="1:15" x14ac:dyDescent="0.35">
      <c r="A443" s="85"/>
      <c r="B443" s="85"/>
      <c r="C443" s="85"/>
      <c r="D443" s="85"/>
      <c r="E443" s="85"/>
      <c r="F443" s="85"/>
      <c r="G443" s="85"/>
      <c r="H443" s="85"/>
      <c r="J443" s="86" t="str">
        <f t="shared" si="28"/>
        <v/>
      </c>
      <c r="K443" s="86" t="str">
        <f t="shared" si="29"/>
        <v/>
      </c>
      <c r="L443" s="87"/>
      <c r="M443" s="87"/>
      <c r="N443" s="89" t="str">
        <f t="shared" si="30"/>
        <v/>
      </c>
      <c r="O443" s="85"/>
    </row>
    <row r="444" spans="1:15" x14ac:dyDescent="0.35">
      <c r="A444" s="85"/>
      <c r="B444" s="85"/>
      <c r="C444" s="85"/>
      <c r="D444" s="85"/>
      <c r="E444" s="85"/>
      <c r="F444" s="85"/>
      <c r="G444" s="85"/>
      <c r="H444" s="85"/>
      <c r="J444" s="86" t="str">
        <f t="shared" si="28"/>
        <v/>
      </c>
      <c r="K444" s="86" t="str">
        <f t="shared" si="29"/>
        <v/>
      </c>
      <c r="L444" s="87"/>
      <c r="M444" s="87"/>
      <c r="N444" s="89" t="str">
        <f t="shared" si="30"/>
        <v/>
      </c>
      <c r="O444" s="85"/>
    </row>
    <row r="445" spans="1:15" x14ac:dyDescent="0.35">
      <c r="A445" s="85"/>
      <c r="B445" s="85"/>
      <c r="C445" s="85"/>
      <c r="D445" s="85"/>
      <c r="E445" s="85"/>
      <c r="F445" s="85"/>
      <c r="G445" s="85"/>
      <c r="H445" s="85"/>
      <c r="J445" s="86" t="str">
        <f t="shared" si="28"/>
        <v/>
      </c>
      <c r="K445" s="86" t="str">
        <f t="shared" si="29"/>
        <v/>
      </c>
      <c r="L445" s="87"/>
      <c r="M445" s="87"/>
      <c r="N445" s="89" t="str">
        <f t="shared" si="30"/>
        <v/>
      </c>
      <c r="O445" s="85"/>
    </row>
    <row r="446" spans="1:15" x14ac:dyDescent="0.35">
      <c r="A446" s="85"/>
      <c r="B446" s="85"/>
      <c r="C446" s="85"/>
      <c r="D446" s="85"/>
      <c r="E446" s="85"/>
      <c r="F446" s="85"/>
      <c r="G446" s="85"/>
      <c r="H446" s="85"/>
      <c r="J446" s="86" t="str">
        <f t="shared" si="28"/>
        <v/>
      </c>
      <c r="K446" s="86" t="str">
        <f t="shared" si="29"/>
        <v/>
      </c>
      <c r="L446" s="87"/>
      <c r="M446" s="87"/>
      <c r="N446" s="89" t="str">
        <f t="shared" si="30"/>
        <v/>
      </c>
      <c r="O446" s="85"/>
    </row>
    <row r="447" spans="1:15" x14ac:dyDescent="0.35">
      <c r="A447" s="85"/>
      <c r="B447" s="85"/>
      <c r="C447" s="85"/>
      <c r="D447" s="85"/>
      <c r="E447" s="85"/>
      <c r="F447" s="85"/>
      <c r="G447" s="85"/>
      <c r="H447" s="85"/>
      <c r="J447" s="86" t="str">
        <f t="shared" si="28"/>
        <v/>
      </c>
      <c r="K447" s="86" t="str">
        <f t="shared" si="29"/>
        <v/>
      </c>
      <c r="L447" s="87"/>
      <c r="M447" s="87"/>
      <c r="N447" s="89" t="str">
        <f t="shared" si="30"/>
        <v/>
      </c>
      <c r="O447" s="85"/>
    </row>
    <row r="448" spans="1:15" x14ac:dyDescent="0.35">
      <c r="A448" s="85"/>
      <c r="B448" s="85"/>
      <c r="C448" s="85"/>
      <c r="D448" s="85"/>
      <c r="E448" s="85"/>
      <c r="F448" s="85"/>
      <c r="G448" s="85"/>
      <c r="H448" s="85"/>
      <c r="J448" s="86" t="str">
        <f t="shared" si="28"/>
        <v/>
      </c>
      <c r="K448" s="86" t="str">
        <f t="shared" si="29"/>
        <v/>
      </c>
      <c r="L448" s="87"/>
      <c r="M448" s="87"/>
      <c r="N448" s="89" t="str">
        <f t="shared" si="30"/>
        <v/>
      </c>
      <c r="O448" s="85"/>
    </row>
    <row r="449" spans="1:15" x14ac:dyDescent="0.35">
      <c r="A449" s="85"/>
      <c r="B449" s="85"/>
      <c r="C449" s="85"/>
      <c r="D449" s="85"/>
      <c r="E449" s="85"/>
      <c r="F449" s="85"/>
      <c r="G449" s="85"/>
      <c r="H449" s="85"/>
      <c r="J449" s="86" t="str">
        <f t="shared" si="28"/>
        <v/>
      </c>
      <c r="K449" s="86" t="str">
        <f t="shared" si="29"/>
        <v/>
      </c>
      <c r="L449" s="87"/>
      <c r="M449" s="87"/>
      <c r="N449" s="89" t="str">
        <f t="shared" si="30"/>
        <v/>
      </c>
      <c r="O449" s="85"/>
    </row>
    <row r="450" spans="1:15" x14ac:dyDescent="0.35">
      <c r="A450" s="85"/>
      <c r="B450" s="85"/>
      <c r="C450" s="85"/>
      <c r="D450" s="85"/>
      <c r="E450" s="85"/>
      <c r="F450" s="85"/>
      <c r="G450" s="85"/>
      <c r="H450" s="85"/>
      <c r="J450" s="86" t="str">
        <f t="shared" si="28"/>
        <v/>
      </c>
      <c r="K450" s="86" t="str">
        <f t="shared" si="29"/>
        <v/>
      </c>
      <c r="L450" s="87"/>
      <c r="M450" s="87"/>
      <c r="N450" s="89" t="str">
        <f t="shared" si="30"/>
        <v/>
      </c>
      <c r="O450" s="85"/>
    </row>
    <row r="451" spans="1:15" x14ac:dyDescent="0.35">
      <c r="A451" s="85"/>
      <c r="B451" s="85"/>
      <c r="C451" s="85"/>
      <c r="D451" s="85"/>
      <c r="E451" s="85"/>
      <c r="F451" s="85"/>
      <c r="G451" s="85"/>
      <c r="H451" s="85"/>
      <c r="J451" s="86" t="str">
        <f t="shared" si="28"/>
        <v/>
      </c>
      <c r="K451" s="86" t="str">
        <f t="shared" si="29"/>
        <v/>
      </c>
      <c r="L451" s="87"/>
      <c r="M451" s="87"/>
      <c r="N451" s="89" t="str">
        <f t="shared" si="30"/>
        <v/>
      </c>
      <c r="O451" s="85"/>
    </row>
    <row r="452" spans="1:15" x14ac:dyDescent="0.35">
      <c r="A452" s="85"/>
      <c r="B452" s="85"/>
      <c r="C452" s="85"/>
      <c r="D452" s="85"/>
      <c r="E452" s="85"/>
      <c r="F452" s="85"/>
      <c r="G452" s="85"/>
      <c r="H452" s="85"/>
      <c r="J452" s="86" t="str">
        <f t="shared" si="28"/>
        <v/>
      </c>
      <c r="K452" s="86" t="str">
        <f t="shared" si="29"/>
        <v/>
      </c>
      <c r="L452" s="87"/>
      <c r="M452" s="87"/>
      <c r="N452" s="89" t="str">
        <f t="shared" si="30"/>
        <v/>
      </c>
      <c r="O452" s="85"/>
    </row>
    <row r="453" spans="1:15" x14ac:dyDescent="0.35">
      <c r="A453" s="85"/>
      <c r="B453" s="85"/>
      <c r="C453" s="85"/>
      <c r="D453" s="85"/>
      <c r="E453" s="85"/>
      <c r="F453" s="85"/>
      <c r="G453" s="85"/>
      <c r="H453" s="85"/>
      <c r="J453" s="86" t="str">
        <f t="shared" si="28"/>
        <v/>
      </c>
      <c r="K453" s="86" t="str">
        <f t="shared" si="29"/>
        <v/>
      </c>
      <c r="L453" s="87"/>
      <c r="M453" s="87"/>
      <c r="N453" s="89" t="str">
        <f t="shared" si="30"/>
        <v/>
      </c>
      <c r="O453" s="85"/>
    </row>
    <row r="454" spans="1:15" x14ac:dyDescent="0.35">
      <c r="A454" s="85"/>
      <c r="B454" s="85"/>
      <c r="C454" s="85"/>
      <c r="D454" s="85"/>
      <c r="E454" s="85"/>
      <c r="F454" s="85"/>
      <c r="G454" s="85"/>
      <c r="H454" s="85"/>
      <c r="J454" s="86" t="str">
        <f t="shared" si="28"/>
        <v/>
      </c>
      <c r="K454" s="86" t="str">
        <f t="shared" si="29"/>
        <v/>
      </c>
      <c r="L454" s="87"/>
      <c r="M454" s="87"/>
      <c r="N454" s="89" t="str">
        <f t="shared" si="30"/>
        <v/>
      </c>
      <c r="O454" s="85"/>
    </row>
    <row r="455" spans="1:15" x14ac:dyDescent="0.35">
      <c r="A455" s="85"/>
      <c r="B455" s="85"/>
      <c r="C455" s="85"/>
      <c r="D455" s="85"/>
      <c r="E455" s="85"/>
      <c r="F455" s="85"/>
      <c r="G455" s="85"/>
      <c r="H455" s="85"/>
      <c r="J455" s="86" t="str">
        <f t="shared" ref="J455:J512" si="31">IF($I455="B","Baixa",IF($I455="M","Média",IF($I455="","","Alta")))</f>
        <v/>
      </c>
      <c r="K455" s="86" t="str">
        <f t="shared" ref="K455:K512" si="32">IF(ISBLANK(F455),"",IF(F455="ALI",IF(I455="B",7,IF(I455="M",10,15)),IF(F455="AIE",IF(I455="B",5,IF(I455="M",7,10)),IF(F455="SE",IF(I455="B",4,IF(I455="M",5,7)),IF(OR(F455="EE",F455="CE"),IF(I455="B",3,IF(I455="M",4,6)))))))</f>
        <v/>
      </c>
      <c r="L455" s="87"/>
      <c r="M455" s="87"/>
      <c r="N455" s="89" t="str">
        <f t="shared" si="30"/>
        <v/>
      </c>
      <c r="O455" s="85"/>
    </row>
    <row r="456" spans="1:15" x14ac:dyDescent="0.35">
      <c r="A456" s="85"/>
      <c r="B456" s="85"/>
      <c r="C456" s="85"/>
      <c r="D456" s="85"/>
      <c r="E456" s="85"/>
      <c r="F456" s="85"/>
      <c r="G456" s="85"/>
      <c r="H456" s="85"/>
      <c r="J456" s="86" t="str">
        <f t="shared" si="31"/>
        <v/>
      </c>
      <c r="K456" s="86" t="str">
        <f t="shared" si="32"/>
        <v/>
      </c>
      <c r="L456" s="87"/>
      <c r="M456" s="87"/>
      <c r="N456" s="89" t="str">
        <f t="shared" ref="N456:N512" si="33">IF(OR(D456="Não Conta",E456="",E456="Refinamento"),"",K456*L456)</f>
        <v/>
      </c>
      <c r="O456" s="85"/>
    </row>
    <row r="457" spans="1:15" x14ac:dyDescent="0.35">
      <c r="A457" s="85"/>
      <c r="B457" s="85"/>
      <c r="C457" s="85"/>
      <c r="D457" s="85"/>
      <c r="E457" s="85"/>
      <c r="F457" s="85"/>
      <c r="G457" s="85"/>
      <c r="H457" s="85"/>
      <c r="J457" s="86" t="str">
        <f t="shared" si="31"/>
        <v/>
      </c>
      <c r="K457" s="86" t="str">
        <f t="shared" si="32"/>
        <v/>
      </c>
      <c r="L457" s="87"/>
      <c r="M457" s="87"/>
      <c r="N457" s="89" t="str">
        <f t="shared" si="33"/>
        <v/>
      </c>
      <c r="O457" s="85"/>
    </row>
    <row r="458" spans="1:15" x14ac:dyDescent="0.35">
      <c r="A458" s="85"/>
      <c r="B458" s="85"/>
      <c r="C458" s="85"/>
      <c r="D458" s="85"/>
      <c r="E458" s="85"/>
      <c r="F458" s="85"/>
      <c r="G458" s="85"/>
      <c r="H458" s="85"/>
      <c r="J458" s="86" t="str">
        <f t="shared" si="31"/>
        <v/>
      </c>
      <c r="K458" s="86" t="str">
        <f t="shared" si="32"/>
        <v/>
      </c>
      <c r="L458" s="87"/>
      <c r="M458" s="87"/>
      <c r="N458" s="89" t="str">
        <f t="shared" si="33"/>
        <v/>
      </c>
      <c r="O458" s="85"/>
    </row>
    <row r="459" spans="1:15" x14ac:dyDescent="0.35">
      <c r="A459" s="85"/>
      <c r="B459" s="85"/>
      <c r="C459" s="85"/>
      <c r="D459" s="85"/>
      <c r="E459" s="85"/>
      <c r="F459" s="85"/>
      <c r="G459" s="85"/>
      <c r="H459" s="85"/>
      <c r="J459" s="86" t="str">
        <f t="shared" si="31"/>
        <v/>
      </c>
      <c r="K459" s="86" t="str">
        <f t="shared" si="32"/>
        <v/>
      </c>
      <c r="L459" s="87"/>
      <c r="M459" s="87"/>
      <c r="N459" s="89" t="str">
        <f t="shared" si="33"/>
        <v/>
      </c>
      <c r="O459" s="85"/>
    </row>
    <row r="460" spans="1:15" x14ac:dyDescent="0.35">
      <c r="A460" s="85"/>
      <c r="B460" s="85"/>
      <c r="C460" s="85"/>
      <c r="D460" s="85"/>
      <c r="E460" s="85"/>
      <c r="F460" s="85"/>
      <c r="G460" s="85"/>
      <c r="H460" s="85"/>
      <c r="J460" s="86" t="str">
        <f t="shared" si="31"/>
        <v/>
      </c>
      <c r="K460" s="86" t="str">
        <f t="shared" si="32"/>
        <v/>
      </c>
      <c r="L460" s="87"/>
      <c r="M460" s="87"/>
      <c r="N460" s="89" t="str">
        <f t="shared" si="33"/>
        <v/>
      </c>
      <c r="O460" s="85"/>
    </row>
    <row r="461" spans="1:15" x14ac:dyDescent="0.35">
      <c r="A461" s="85"/>
      <c r="B461" s="85"/>
      <c r="C461" s="85"/>
      <c r="D461" s="85"/>
      <c r="E461" s="85"/>
      <c r="F461" s="85"/>
      <c r="G461" s="85"/>
      <c r="H461" s="85"/>
      <c r="J461" s="86" t="str">
        <f t="shared" si="31"/>
        <v/>
      </c>
      <c r="K461" s="86" t="str">
        <f t="shared" si="32"/>
        <v/>
      </c>
      <c r="L461" s="87"/>
      <c r="M461" s="87"/>
      <c r="N461" s="89" t="str">
        <f t="shared" si="33"/>
        <v/>
      </c>
      <c r="O461" s="85"/>
    </row>
    <row r="462" spans="1:15" x14ac:dyDescent="0.35">
      <c r="A462" s="85"/>
      <c r="B462" s="85"/>
      <c r="C462" s="85"/>
      <c r="D462" s="85"/>
      <c r="E462" s="85"/>
      <c r="F462" s="85"/>
      <c r="G462" s="85"/>
      <c r="H462" s="85"/>
      <c r="J462" s="86" t="str">
        <f t="shared" si="31"/>
        <v/>
      </c>
      <c r="K462" s="86" t="str">
        <f t="shared" si="32"/>
        <v/>
      </c>
      <c r="L462" s="87"/>
      <c r="M462" s="87"/>
      <c r="N462" s="89" t="str">
        <f t="shared" si="33"/>
        <v/>
      </c>
      <c r="O462" s="85"/>
    </row>
    <row r="463" spans="1:15" x14ac:dyDescent="0.35">
      <c r="A463" s="85"/>
      <c r="B463" s="85"/>
      <c r="C463" s="85"/>
      <c r="D463" s="85"/>
      <c r="E463" s="85"/>
      <c r="F463" s="85"/>
      <c r="G463" s="85"/>
      <c r="H463" s="85"/>
      <c r="J463" s="86" t="str">
        <f t="shared" si="31"/>
        <v/>
      </c>
      <c r="K463" s="86" t="str">
        <f t="shared" si="32"/>
        <v/>
      </c>
      <c r="L463" s="87"/>
      <c r="M463" s="87"/>
      <c r="N463" s="89" t="str">
        <f t="shared" si="33"/>
        <v/>
      </c>
      <c r="O463" s="85"/>
    </row>
    <row r="464" spans="1:15" x14ac:dyDescent="0.35">
      <c r="A464" s="85"/>
      <c r="B464" s="85"/>
      <c r="C464" s="85"/>
      <c r="D464" s="85"/>
      <c r="E464" s="85"/>
      <c r="F464" s="85"/>
      <c r="G464" s="85"/>
      <c r="H464" s="85"/>
      <c r="J464" s="86" t="str">
        <f t="shared" si="31"/>
        <v/>
      </c>
      <c r="K464" s="86" t="str">
        <f t="shared" si="32"/>
        <v/>
      </c>
      <c r="L464" s="87"/>
      <c r="M464" s="87"/>
      <c r="N464" s="89" t="str">
        <f t="shared" si="33"/>
        <v/>
      </c>
      <c r="O464" s="85"/>
    </row>
    <row r="465" spans="1:15" x14ac:dyDescent="0.35">
      <c r="A465" s="85"/>
      <c r="B465" s="85"/>
      <c r="C465" s="85"/>
      <c r="D465" s="85"/>
      <c r="E465" s="85"/>
      <c r="F465" s="85"/>
      <c r="G465" s="85"/>
      <c r="H465" s="85"/>
      <c r="J465" s="86" t="str">
        <f t="shared" si="31"/>
        <v/>
      </c>
      <c r="K465" s="86" t="str">
        <f t="shared" si="32"/>
        <v/>
      </c>
      <c r="L465" s="87"/>
      <c r="M465" s="87"/>
      <c r="N465" s="89" t="str">
        <f t="shared" si="33"/>
        <v/>
      </c>
      <c r="O465" s="85"/>
    </row>
    <row r="466" spans="1:15" x14ac:dyDescent="0.35">
      <c r="A466" s="85"/>
      <c r="B466" s="85"/>
      <c r="C466" s="85"/>
      <c r="D466" s="85"/>
      <c r="E466" s="85"/>
      <c r="F466" s="85"/>
      <c r="G466" s="85"/>
      <c r="H466" s="85"/>
      <c r="J466" s="86" t="str">
        <f t="shared" si="31"/>
        <v/>
      </c>
      <c r="K466" s="86" t="str">
        <f t="shared" si="32"/>
        <v/>
      </c>
      <c r="L466" s="87"/>
      <c r="M466" s="87"/>
      <c r="N466" s="89" t="str">
        <f t="shared" si="33"/>
        <v/>
      </c>
      <c r="O466" s="85"/>
    </row>
    <row r="467" spans="1:15" x14ac:dyDescent="0.35">
      <c r="A467" s="85"/>
      <c r="B467" s="85"/>
      <c r="C467" s="85"/>
      <c r="D467" s="85"/>
      <c r="E467" s="85"/>
      <c r="F467" s="85"/>
      <c r="G467" s="85"/>
      <c r="H467" s="85"/>
      <c r="J467" s="86" t="str">
        <f t="shared" si="31"/>
        <v/>
      </c>
      <c r="K467" s="86" t="str">
        <f t="shared" si="32"/>
        <v/>
      </c>
      <c r="L467" s="87"/>
      <c r="M467" s="87"/>
      <c r="N467" s="89" t="str">
        <f t="shared" si="33"/>
        <v/>
      </c>
      <c r="O467" s="85"/>
    </row>
    <row r="468" spans="1:15" x14ac:dyDescent="0.35">
      <c r="A468" s="85"/>
      <c r="B468" s="85"/>
      <c r="C468" s="85"/>
      <c r="D468" s="85"/>
      <c r="E468" s="85"/>
      <c r="F468" s="85"/>
      <c r="G468" s="85"/>
      <c r="H468" s="85"/>
      <c r="J468" s="86" t="str">
        <f t="shared" si="31"/>
        <v/>
      </c>
      <c r="K468" s="86" t="str">
        <f t="shared" si="32"/>
        <v/>
      </c>
      <c r="L468" s="87"/>
      <c r="M468" s="87"/>
      <c r="N468" s="89" t="str">
        <f t="shared" si="33"/>
        <v/>
      </c>
      <c r="O468" s="85"/>
    </row>
    <row r="469" spans="1:15" x14ac:dyDescent="0.35">
      <c r="A469" s="85"/>
      <c r="B469" s="85"/>
      <c r="C469" s="85"/>
      <c r="D469" s="85"/>
      <c r="E469" s="85"/>
      <c r="F469" s="85"/>
      <c r="G469" s="85"/>
      <c r="H469" s="85"/>
      <c r="J469" s="86" t="str">
        <f t="shared" si="31"/>
        <v/>
      </c>
      <c r="K469" s="86" t="str">
        <f t="shared" si="32"/>
        <v/>
      </c>
      <c r="L469" s="87"/>
      <c r="M469" s="87"/>
      <c r="N469" s="89" t="str">
        <f t="shared" si="33"/>
        <v/>
      </c>
      <c r="O469" s="85"/>
    </row>
    <row r="470" spans="1:15" x14ac:dyDescent="0.35">
      <c r="A470" s="85"/>
      <c r="B470" s="85"/>
      <c r="C470" s="85"/>
      <c r="D470" s="85"/>
      <c r="E470" s="85"/>
      <c r="F470" s="85"/>
      <c r="G470" s="85"/>
      <c r="H470" s="85"/>
      <c r="J470" s="86" t="str">
        <f t="shared" si="31"/>
        <v/>
      </c>
      <c r="K470" s="86" t="str">
        <f t="shared" si="32"/>
        <v/>
      </c>
      <c r="L470" s="87"/>
      <c r="M470" s="87"/>
      <c r="N470" s="89" t="str">
        <f t="shared" si="33"/>
        <v/>
      </c>
      <c r="O470" s="85"/>
    </row>
    <row r="471" spans="1:15" x14ac:dyDescent="0.35">
      <c r="A471" s="85"/>
      <c r="B471" s="85"/>
      <c r="C471" s="85"/>
      <c r="D471" s="85"/>
      <c r="E471" s="85"/>
      <c r="F471" s="85"/>
      <c r="G471" s="85"/>
      <c r="H471" s="85"/>
      <c r="J471" s="86" t="str">
        <f t="shared" si="31"/>
        <v/>
      </c>
      <c r="K471" s="86" t="str">
        <f t="shared" si="32"/>
        <v/>
      </c>
      <c r="L471" s="87"/>
      <c r="M471" s="87"/>
      <c r="N471" s="89" t="str">
        <f t="shared" si="33"/>
        <v/>
      </c>
      <c r="O471" s="85"/>
    </row>
    <row r="472" spans="1:15" x14ac:dyDescent="0.35">
      <c r="A472" s="85"/>
      <c r="B472" s="85"/>
      <c r="C472" s="85"/>
      <c r="D472" s="85"/>
      <c r="E472" s="85"/>
      <c r="F472" s="85"/>
      <c r="G472" s="85"/>
      <c r="H472" s="85"/>
      <c r="J472" s="86" t="str">
        <f t="shared" si="31"/>
        <v/>
      </c>
      <c r="K472" s="86" t="str">
        <f t="shared" si="32"/>
        <v/>
      </c>
      <c r="L472" s="87"/>
      <c r="M472" s="87"/>
      <c r="N472" s="89" t="str">
        <f t="shared" si="33"/>
        <v/>
      </c>
      <c r="O472" s="85"/>
    </row>
    <row r="473" spans="1:15" x14ac:dyDescent="0.35">
      <c r="A473" s="85"/>
      <c r="B473" s="85"/>
      <c r="C473" s="85"/>
      <c r="D473" s="85"/>
      <c r="E473" s="85"/>
      <c r="F473" s="85"/>
      <c r="G473" s="85"/>
      <c r="H473" s="85"/>
      <c r="J473" s="86" t="str">
        <f t="shared" si="31"/>
        <v/>
      </c>
      <c r="K473" s="86" t="str">
        <f t="shared" si="32"/>
        <v/>
      </c>
      <c r="L473" s="87"/>
      <c r="M473" s="87"/>
      <c r="N473" s="89" t="str">
        <f t="shared" si="33"/>
        <v/>
      </c>
      <c r="O473" s="85"/>
    </row>
    <row r="474" spans="1:15" x14ac:dyDescent="0.35">
      <c r="A474" s="85"/>
      <c r="B474" s="85"/>
      <c r="C474" s="85"/>
      <c r="D474" s="85"/>
      <c r="E474" s="85"/>
      <c r="F474" s="85"/>
      <c r="G474" s="85"/>
      <c r="H474" s="85"/>
      <c r="J474" s="86" t="str">
        <f t="shared" si="31"/>
        <v/>
      </c>
      <c r="K474" s="86" t="str">
        <f t="shared" si="32"/>
        <v/>
      </c>
      <c r="L474" s="87"/>
      <c r="M474" s="87"/>
      <c r="N474" s="89" t="str">
        <f t="shared" si="33"/>
        <v/>
      </c>
      <c r="O474" s="85"/>
    </row>
    <row r="475" spans="1:15" x14ac:dyDescent="0.35">
      <c r="A475" s="85"/>
      <c r="B475" s="85"/>
      <c r="C475" s="85"/>
      <c r="D475" s="85"/>
      <c r="E475" s="85"/>
      <c r="F475" s="85"/>
      <c r="G475" s="85"/>
      <c r="H475" s="85"/>
      <c r="J475" s="86" t="str">
        <f t="shared" si="31"/>
        <v/>
      </c>
      <c r="K475" s="86" t="str">
        <f t="shared" si="32"/>
        <v/>
      </c>
      <c r="L475" s="87"/>
      <c r="M475" s="87"/>
      <c r="N475" s="89" t="str">
        <f t="shared" si="33"/>
        <v/>
      </c>
      <c r="O475" s="85"/>
    </row>
    <row r="476" spans="1:15" x14ac:dyDescent="0.35">
      <c r="A476" s="85"/>
      <c r="B476" s="85"/>
      <c r="C476" s="85"/>
      <c r="D476" s="85"/>
      <c r="E476" s="85"/>
      <c r="F476" s="85"/>
      <c r="G476" s="85"/>
      <c r="H476" s="85"/>
      <c r="J476" s="86" t="str">
        <f t="shared" si="31"/>
        <v/>
      </c>
      <c r="K476" s="86" t="str">
        <f t="shared" si="32"/>
        <v/>
      </c>
      <c r="L476" s="87"/>
      <c r="M476" s="87"/>
      <c r="N476" s="89" t="str">
        <f t="shared" si="33"/>
        <v/>
      </c>
      <c r="O476" s="85"/>
    </row>
    <row r="477" spans="1:15" x14ac:dyDescent="0.35">
      <c r="A477" s="85"/>
      <c r="B477" s="85"/>
      <c r="C477" s="85"/>
      <c r="D477" s="85"/>
      <c r="E477" s="85"/>
      <c r="F477" s="85"/>
      <c r="G477" s="85"/>
      <c r="H477" s="85"/>
      <c r="J477" s="86" t="str">
        <f t="shared" si="31"/>
        <v/>
      </c>
      <c r="K477" s="86" t="str">
        <f t="shared" si="32"/>
        <v/>
      </c>
      <c r="L477" s="87"/>
      <c r="M477" s="87"/>
      <c r="N477" s="89" t="str">
        <f t="shared" si="33"/>
        <v/>
      </c>
      <c r="O477" s="85"/>
    </row>
    <row r="478" spans="1:15" x14ac:dyDescent="0.35">
      <c r="A478" s="85"/>
      <c r="B478" s="85"/>
      <c r="C478" s="85"/>
      <c r="D478" s="85"/>
      <c r="E478" s="85"/>
      <c r="F478" s="85"/>
      <c r="G478" s="85"/>
      <c r="H478" s="85"/>
      <c r="J478" s="86" t="str">
        <f t="shared" si="31"/>
        <v/>
      </c>
      <c r="K478" s="86" t="str">
        <f t="shared" si="32"/>
        <v/>
      </c>
      <c r="L478" s="87"/>
      <c r="M478" s="87"/>
      <c r="N478" s="89" t="str">
        <f t="shared" si="33"/>
        <v/>
      </c>
      <c r="O478" s="85"/>
    </row>
    <row r="479" spans="1:15" x14ac:dyDescent="0.35">
      <c r="A479" s="85"/>
      <c r="B479" s="85"/>
      <c r="C479" s="85"/>
      <c r="D479" s="85"/>
      <c r="E479" s="85"/>
      <c r="F479" s="85"/>
      <c r="G479" s="85"/>
      <c r="H479" s="85"/>
      <c r="J479" s="86" t="str">
        <f t="shared" si="31"/>
        <v/>
      </c>
      <c r="K479" s="86" t="str">
        <f t="shared" si="32"/>
        <v/>
      </c>
      <c r="L479" s="87"/>
      <c r="M479" s="87"/>
      <c r="N479" s="89" t="str">
        <f t="shared" si="33"/>
        <v/>
      </c>
      <c r="O479" s="85"/>
    </row>
    <row r="480" spans="1:15" x14ac:dyDescent="0.35">
      <c r="A480" s="85"/>
      <c r="B480" s="85"/>
      <c r="C480" s="85"/>
      <c r="D480" s="85"/>
      <c r="E480" s="85"/>
      <c r="F480" s="85"/>
      <c r="G480" s="85"/>
      <c r="H480" s="85"/>
      <c r="J480" s="86" t="str">
        <f t="shared" si="31"/>
        <v/>
      </c>
      <c r="K480" s="86" t="str">
        <f t="shared" si="32"/>
        <v/>
      </c>
      <c r="L480" s="87"/>
      <c r="M480" s="87"/>
      <c r="N480" s="89" t="str">
        <f t="shared" si="33"/>
        <v/>
      </c>
      <c r="O480" s="85"/>
    </row>
    <row r="481" spans="1:15" x14ac:dyDescent="0.35">
      <c r="A481" s="85"/>
      <c r="B481" s="85"/>
      <c r="C481" s="85"/>
      <c r="D481" s="85"/>
      <c r="E481" s="85"/>
      <c r="F481" s="85"/>
      <c r="G481" s="85"/>
      <c r="H481" s="85"/>
      <c r="J481" s="86" t="str">
        <f t="shared" si="31"/>
        <v/>
      </c>
      <c r="K481" s="86" t="str">
        <f t="shared" si="32"/>
        <v/>
      </c>
      <c r="L481" s="87"/>
      <c r="M481" s="87"/>
      <c r="N481" s="89" t="str">
        <f t="shared" si="33"/>
        <v/>
      </c>
      <c r="O481" s="85"/>
    </row>
    <row r="482" spans="1:15" x14ac:dyDescent="0.35">
      <c r="A482" s="85"/>
      <c r="B482" s="85"/>
      <c r="C482" s="85"/>
      <c r="D482" s="85"/>
      <c r="E482" s="85"/>
      <c r="F482" s="85"/>
      <c r="G482" s="85"/>
      <c r="H482" s="85"/>
      <c r="J482" s="86" t="str">
        <f t="shared" si="31"/>
        <v/>
      </c>
      <c r="K482" s="86" t="str">
        <f t="shared" si="32"/>
        <v/>
      </c>
      <c r="L482" s="87"/>
      <c r="M482" s="87"/>
      <c r="N482" s="89" t="str">
        <f t="shared" si="33"/>
        <v/>
      </c>
      <c r="O482" s="85"/>
    </row>
    <row r="483" spans="1:15" x14ac:dyDescent="0.35">
      <c r="A483" s="85"/>
      <c r="B483" s="85"/>
      <c r="C483" s="85"/>
      <c r="D483" s="85"/>
      <c r="E483" s="85"/>
      <c r="F483" s="85"/>
      <c r="G483" s="85"/>
      <c r="H483" s="85"/>
      <c r="J483" s="86" t="str">
        <f t="shared" si="31"/>
        <v/>
      </c>
      <c r="K483" s="86" t="str">
        <f t="shared" si="32"/>
        <v/>
      </c>
      <c r="L483" s="87"/>
      <c r="M483" s="87"/>
      <c r="N483" s="89" t="str">
        <f t="shared" si="33"/>
        <v/>
      </c>
      <c r="O483" s="85"/>
    </row>
    <row r="484" spans="1:15" x14ac:dyDescent="0.35">
      <c r="A484" s="85"/>
      <c r="B484" s="85"/>
      <c r="C484" s="85"/>
      <c r="D484" s="85"/>
      <c r="E484" s="85"/>
      <c r="F484" s="85"/>
      <c r="G484" s="85"/>
      <c r="H484" s="85"/>
      <c r="J484" s="86" t="str">
        <f t="shared" si="31"/>
        <v/>
      </c>
      <c r="K484" s="86" t="str">
        <f t="shared" si="32"/>
        <v/>
      </c>
      <c r="L484" s="87"/>
      <c r="M484" s="87"/>
      <c r="N484" s="89" t="str">
        <f t="shared" si="33"/>
        <v/>
      </c>
      <c r="O484" s="85"/>
    </row>
    <row r="485" spans="1:15" x14ac:dyDescent="0.35">
      <c r="A485" s="85"/>
      <c r="B485" s="85"/>
      <c r="C485" s="85"/>
      <c r="D485" s="85"/>
      <c r="E485" s="85"/>
      <c r="F485" s="85"/>
      <c r="G485" s="85"/>
      <c r="H485" s="85"/>
      <c r="J485" s="86" t="str">
        <f t="shared" si="31"/>
        <v/>
      </c>
      <c r="K485" s="86" t="str">
        <f t="shared" si="32"/>
        <v/>
      </c>
      <c r="L485" s="87"/>
      <c r="M485" s="87"/>
      <c r="N485" s="89" t="str">
        <f t="shared" si="33"/>
        <v/>
      </c>
      <c r="O485" s="85"/>
    </row>
    <row r="486" spans="1:15" x14ac:dyDescent="0.35">
      <c r="A486" s="85"/>
      <c r="B486" s="85"/>
      <c r="C486" s="85"/>
      <c r="D486" s="85"/>
      <c r="E486" s="85"/>
      <c r="F486" s="85"/>
      <c r="G486" s="85"/>
      <c r="H486" s="85"/>
      <c r="J486" s="86" t="str">
        <f t="shared" si="31"/>
        <v/>
      </c>
      <c r="K486" s="86" t="str">
        <f t="shared" si="32"/>
        <v/>
      </c>
      <c r="L486" s="87"/>
      <c r="M486" s="87"/>
      <c r="N486" s="89" t="str">
        <f t="shared" si="33"/>
        <v/>
      </c>
      <c r="O486" s="85"/>
    </row>
    <row r="487" spans="1:15" x14ac:dyDescent="0.35">
      <c r="A487" s="85"/>
      <c r="B487" s="85"/>
      <c r="C487" s="85"/>
      <c r="D487" s="85"/>
      <c r="E487" s="85"/>
      <c r="F487" s="85"/>
      <c r="G487" s="85"/>
      <c r="H487" s="85"/>
      <c r="J487" s="86" t="str">
        <f t="shared" si="31"/>
        <v/>
      </c>
      <c r="K487" s="86" t="str">
        <f t="shared" si="32"/>
        <v/>
      </c>
      <c r="L487" s="87"/>
      <c r="M487" s="87"/>
      <c r="N487" s="89" t="str">
        <f t="shared" si="33"/>
        <v/>
      </c>
      <c r="O487" s="85"/>
    </row>
    <row r="488" spans="1:15" x14ac:dyDescent="0.35">
      <c r="A488" s="85"/>
      <c r="B488" s="85"/>
      <c r="C488" s="85"/>
      <c r="D488" s="85"/>
      <c r="E488" s="85"/>
      <c r="F488" s="85"/>
      <c r="G488" s="85"/>
      <c r="H488" s="85"/>
      <c r="J488" s="86" t="str">
        <f t="shared" si="31"/>
        <v/>
      </c>
      <c r="K488" s="86" t="str">
        <f t="shared" si="32"/>
        <v/>
      </c>
      <c r="L488" s="87"/>
      <c r="M488" s="87"/>
      <c r="N488" s="89" t="str">
        <f t="shared" si="33"/>
        <v/>
      </c>
      <c r="O488" s="85"/>
    </row>
    <row r="489" spans="1:15" x14ac:dyDescent="0.35">
      <c r="A489" s="85"/>
      <c r="B489" s="85"/>
      <c r="C489" s="85"/>
      <c r="D489" s="85"/>
      <c r="E489" s="85"/>
      <c r="F489" s="85"/>
      <c r="G489" s="85"/>
      <c r="H489" s="85"/>
      <c r="J489" s="86" t="str">
        <f t="shared" si="31"/>
        <v/>
      </c>
      <c r="K489" s="86" t="str">
        <f t="shared" si="32"/>
        <v/>
      </c>
      <c r="L489" s="87"/>
      <c r="M489" s="87"/>
      <c r="N489" s="89" t="str">
        <f t="shared" si="33"/>
        <v/>
      </c>
      <c r="O489" s="85"/>
    </row>
    <row r="490" spans="1:15" x14ac:dyDescent="0.35">
      <c r="A490" s="85"/>
      <c r="B490" s="85"/>
      <c r="C490" s="85"/>
      <c r="D490" s="85"/>
      <c r="E490" s="85"/>
      <c r="F490" s="85"/>
      <c r="G490" s="85"/>
      <c r="H490" s="85"/>
      <c r="J490" s="86" t="str">
        <f t="shared" si="31"/>
        <v/>
      </c>
      <c r="K490" s="86" t="str">
        <f t="shared" si="32"/>
        <v/>
      </c>
      <c r="L490" s="87"/>
      <c r="M490" s="87"/>
      <c r="N490" s="89" t="str">
        <f t="shared" si="33"/>
        <v/>
      </c>
      <c r="O490" s="85"/>
    </row>
    <row r="491" spans="1:15" x14ac:dyDescent="0.35">
      <c r="A491" s="85"/>
      <c r="B491" s="85"/>
      <c r="C491" s="85"/>
      <c r="D491" s="85"/>
      <c r="E491" s="85"/>
      <c r="F491" s="85"/>
      <c r="G491" s="85"/>
      <c r="H491" s="85"/>
      <c r="J491" s="86" t="str">
        <f t="shared" si="31"/>
        <v/>
      </c>
      <c r="K491" s="86" t="str">
        <f t="shared" si="32"/>
        <v/>
      </c>
      <c r="L491" s="87"/>
      <c r="M491" s="87"/>
      <c r="N491" s="89" t="str">
        <f t="shared" si="33"/>
        <v/>
      </c>
      <c r="O491" s="85"/>
    </row>
    <row r="492" spans="1:15" x14ac:dyDescent="0.35">
      <c r="A492" s="85"/>
      <c r="B492" s="85"/>
      <c r="C492" s="85"/>
      <c r="D492" s="85"/>
      <c r="E492" s="85"/>
      <c r="F492" s="85"/>
      <c r="G492" s="85"/>
      <c r="H492" s="85"/>
      <c r="J492" s="86" t="str">
        <f t="shared" si="31"/>
        <v/>
      </c>
      <c r="K492" s="86" t="str">
        <f t="shared" si="32"/>
        <v/>
      </c>
      <c r="L492" s="87"/>
      <c r="M492" s="87"/>
      <c r="N492" s="89" t="str">
        <f t="shared" si="33"/>
        <v/>
      </c>
      <c r="O492" s="85"/>
    </row>
    <row r="493" spans="1:15" x14ac:dyDescent="0.35">
      <c r="A493" s="85"/>
      <c r="B493" s="85"/>
      <c r="C493" s="85"/>
      <c r="D493" s="85"/>
      <c r="E493" s="85"/>
      <c r="F493" s="85"/>
      <c r="G493" s="85"/>
      <c r="H493" s="85"/>
      <c r="J493" s="86" t="str">
        <f t="shared" si="31"/>
        <v/>
      </c>
      <c r="K493" s="86" t="str">
        <f t="shared" si="32"/>
        <v/>
      </c>
      <c r="L493" s="87"/>
      <c r="M493" s="87"/>
      <c r="N493" s="89" t="str">
        <f t="shared" si="33"/>
        <v/>
      </c>
      <c r="O493" s="85"/>
    </row>
    <row r="494" spans="1:15" x14ac:dyDescent="0.35">
      <c r="A494" s="85"/>
      <c r="B494" s="85"/>
      <c r="C494" s="85"/>
      <c r="D494" s="85"/>
      <c r="E494" s="85"/>
      <c r="F494" s="85"/>
      <c r="G494" s="85"/>
      <c r="H494" s="85"/>
      <c r="J494" s="86" t="str">
        <f t="shared" si="31"/>
        <v/>
      </c>
      <c r="K494" s="86" t="str">
        <f t="shared" si="32"/>
        <v/>
      </c>
      <c r="L494" s="87"/>
      <c r="M494" s="87"/>
      <c r="N494" s="89" t="str">
        <f t="shared" si="33"/>
        <v/>
      </c>
      <c r="O494" s="85"/>
    </row>
    <row r="495" spans="1:15" x14ac:dyDescent="0.35">
      <c r="A495" s="85"/>
      <c r="B495" s="85"/>
      <c r="C495" s="85"/>
      <c r="D495" s="85"/>
      <c r="E495" s="85"/>
      <c r="F495" s="85"/>
      <c r="G495" s="85"/>
      <c r="H495" s="85"/>
      <c r="J495" s="86" t="str">
        <f t="shared" si="31"/>
        <v/>
      </c>
      <c r="K495" s="86" t="str">
        <f t="shared" si="32"/>
        <v/>
      </c>
      <c r="L495" s="87"/>
      <c r="M495" s="87"/>
      <c r="N495" s="89" t="str">
        <f t="shared" si="33"/>
        <v/>
      </c>
      <c r="O495" s="85"/>
    </row>
    <row r="496" spans="1:15" x14ac:dyDescent="0.35">
      <c r="A496" s="85"/>
      <c r="B496" s="85"/>
      <c r="C496" s="85"/>
      <c r="D496" s="85"/>
      <c r="E496" s="85"/>
      <c r="F496" s="85"/>
      <c r="G496" s="85"/>
      <c r="H496" s="85"/>
      <c r="J496" s="86" t="str">
        <f t="shared" si="31"/>
        <v/>
      </c>
      <c r="K496" s="86" t="str">
        <f t="shared" si="32"/>
        <v/>
      </c>
      <c r="L496" s="87"/>
      <c r="M496" s="87"/>
      <c r="N496" s="89" t="str">
        <f t="shared" si="33"/>
        <v/>
      </c>
      <c r="O496" s="85"/>
    </row>
    <row r="497" spans="1:15" x14ac:dyDescent="0.35">
      <c r="A497" s="85"/>
      <c r="B497" s="85"/>
      <c r="C497" s="85"/>
      <c r="D497" s="85"/>
      <c r="E497" s="85"/>
      <c r="F497" s="85"/>
      <c r="G497" s="85"/>
      <c r="H497" s="85"/>
      <c r="J497" s="86" t="str">
        <f t="shared" si="31"/>
        <v/>
      </c>
      <c r="K497" s="86" t="str">
        <f t="shared" si="32"/>
        <v/>
      </c>
      <c r="L497" s="87"/>
      <c r="M497" s="87"/>
      <c r="N497" s="89" t="str">
        <f t="shared" si="33"/>
        <v/>
      </c>
      <c r="O497" s="85"/>
    </row>
    <row r="498" spans="1:15" x14ac:dyDescent="0.35">
      <c r="A498" s="85"/>
      <c r="B498" s="85"/>
      <c r="C498" s="85"/>
      <c r="D498" s="85"/>
      <c r="E498" s="85"/>
      <c r="F498" s="85"/>
      <c r="G498" s="85"/>
      <c r="H498" s="85"/>
      <c r="J498" s="86" t="str">
        <f t="shared" si="31"/>
        <v/>
      </c>
      <c r="K498" s="86" t="str">
        <f t="shared" si="32"/>
        <v/>
      </c>
      <c r="L498" s="87"/>
      <c r="M498" s="87"/>
      <c r="N498" s="89" t="str">
        <f t="shared" si="33"/>
        <v/>
      </c>
      <c r="O498" s="85"/>
    </row>
    <row r="499" spans="1:15" x14ac:dyDescent="0.35">
      <c r="A499" s="85"/>
      <c r="B499" s="85"/>
      <c r="C499" s="85"/>
      <c r="D499" s="85"/>
      <c r="E499" s="85"/>
      <c r="F499" s="85"/>
      <c r="G499" s="85"/>
      <c r="H499" s="85"/>
      <c r="J499" s="86" t="str">
        <f t="shared" si="31"/>
        <v/>
      </c>
      <c r="K499" s="86" t="str">
        <f t="shared" si="32"/>
        <v/>
      </c>
      <c r="L499" s="87"/>
      <c r="M499" s="87"/>
      <c r="N499" s="89" t="str">
        <f t="shared" si="33"/>
        <v/>
      </c>
      <c r="O499" s="85"/>
    </row>
    <row r="500" spans="1:15" x14ac:dyDescent="0.35">
      <c r="A500" s="85"/>
      <c r="B500" s="85"/>
      <c r="C500" s="85"/>
      <c r="D500" s="85"/>
      <c r="E500" s="85"/>
      <c r="F500" s="85"/>
      <c r="G500" s="85"/>
      <c r="H500" s="85"/>
      <c r="J500" s="86" t="str">
        <f t="shared" si="31"/>
        <v/>
      </c>
      <c r="K500" s="86" t="str">
        <f t="shared" si="32"/>
        <v/>
      </c>
      <c r="L500" s="87"/>
      <c r="M500" s="87"/>
      <c r="N500" s="89" t="str">
        <f t="shared" si="33"/>
        <v/>
      </c>
      <c r="O500" s="85"/>
    </row>
    <row r="501" spans="1:15" x14ac:dyDescent="0.35">
      <c r="A501" s="85"/>
      <c r="B501" s="85"/>
      <c r="C501" s="85"/>
      <c r="D501" s="85"/>
      <c r="E501" s="85"/>
      <c r="F501" s="85"/>
      <c r="G501" s="85"/>
      <c r="H501" s="85"/>
      <c r="J501" s="86" t="str">
        <f t="shared" si="31"/>
        <v/>
      </c>
      <c r="K501" s="86" t="str">
        <f t="shared" si="32"/>
        <v/>
      </c>
      <c r="L501" s="87"/>
      <c r="M501" s="87"/>
      <c r="N501" s="89" t="str">
        <f t="shared" si="33"/>
        <v/>
      </c>
      <c r="O501" s="85"/>
    </row>
    <row r="502" spans="1:15" x14ac:dyDescent="0.35">
      <c r="A502" s="85"/>
      <c r="B502" s="85"/>
      <c r="C502" s="85"/>
      <c r="D502" s="85"/>
      <c r="E502" s="85"/>
      <c r="F502" s="85"/>
      <c r="G502" s="85"/>
      <c r="H502" s="85"/>
      <c r="J502" s="86" t="str">
        <f t="shared" si="31"/>
        <v/>
      </c>
      <c r="K502" s="86" t="str">
        <f t="shared" si="32"/>
        <v/>
      </c>
      <c r="L502" s="87"/>
      <c r="M502" s="87"/>
      <c r="N502" s="89" t="str">
        <f t="shared" si="33"/>
        <v/>
      </c>
      <c r="O502" s="85"/>
    </row>
    <row r="503" spans="1:15" x14ac:dyDescent="0.35">
      <c r="A503" s="85"/>
      <c r="B503" s="85"/>
      <c r="C503" s="85"/>
      <c r="D503" s="85"/>
      <c r="E503" s="85"/>
      <c r="F503" s="85"/>
      <c r="G503" s="85"/>
      <c r="H503" s="85"/>
      <c r="J503" s="86" t="str">
        <f t="shared" si="31"/>
        <v/>
      </c>
      <c r="K503" s="86" t="str">
        <f t="shared" si="32"/>
        <v/>
      </c>
      <c r="L503" s="87"/>
      <c r="M503" s="87"/>
      <c r="N503" s="89" t="str">
        <f t="shared" si="33"/>
        <v/>
      </c>
      <c r="O503" s="85"/>
    </row>
    <row r="504" spans="1:15" x14ac:dyDescent="0.35">
      <c r="A504" s="85"/>
      <c r="B504" s="85"/>
      <c r="C504" s="85"/>
      <c r="D504" s="85"/>
      <c r="E504" s="85"/>
      <c r="F504" s="85"/>
      <c r="G504" s="85"/>
      <c r="H504" s="85"/>
      <c r="J504" s="86" t="str">
        <f t="shared" si="31"/>
        <v/>
      </c>
      <c r="K504" s="86" t="str">
        <f t="shared" si="32"/>
        <v/>
      </c>
      <c r="L504" s="87"/>
      <c r="M504" s="87"/>
      <c r="N504" s="89" t="str">
        <f t="shared" si="33"/>
        <v/>
      </c>
      <c r="O504" s="85"/>
    </row>
    <row r="505" spans="1:15" x14ac:dyDescent="0.35">
      <c r="A505" s="85"/>
      <c r="B505" s="85"/>
      <c r="C505" s="85"/>
      <c r="D505" s="85"/>
      <c r="E505" s="85"/>
      <c r="F505" s="85"/>
      <c r="G505" s="85"/>
      <c r="H505" s="85"/>
      <c r="J505" s="86" t="str">
        <f t="shared" si="31"/>
        <v/>
      </c>
      <c r="K505" s="86" t="str">
        <f t="shared" si="32"/>
        <v/>
      </c>
      <c r="L505" s="87"/>
      <c r="M505" s="87"/>
      <c r="N505" s="89" t="str">
        <f t="shared" si="33"/>
        <v/>
      </c>
      <c r="O505" s="85"/>
    </row>
    <row r="506" spans="1:15" x14ac:dyDescent="0.35">
      <c r="A506" s="85"/>
      <c r="B506" s="85"/>
      <c r="C506" s="85"/>
      <c r="D506" s="85"/>
      <c r="E506" s="85"/>
      <c r="F506" s="85"/>
      <c r="G506" s="85"/>
      <c r="H506" s="85"/>
      <c r="J506" s="86" t="str">
        <f t="shared" si="31"/>
        <v/>
      </c>
      <c r="K506" s="86" t="str">
        <f t="shared" si="32"/>
        <v/>
      </c>
      <c r="L506" s="87"/>
      <c r="M506" s="87"/>
      <c r="N506" s="89" t="str">
        <f t="shared" si="33"/>
        <v/>
      </c>
      <c r="O506" s="85"/>
    </row>
    <row r="507" spans="1:15" x14ac:dyDescent="0.35">
      <c r="A507" s="85"/>
      <c r="B507" s="85"/>
      <c r="C507" s="85"/>
      <c r="D507" s="85"/>
      <c r="E507" s="85"/>
      <c r="F507" s="85"/>
      <c r="G507" s="85"/>
      <c r="H507" s="85"/>
      <c r="J507" s="86" t="str">
        <f t="shared" si="31"/>
        <v/>
      </c>
      <c r="K507" s="86" t="str">
        <f t="shared" si="32"/>
        <v/>
      </c>
      <c r="L507" s="87"/>
      <c r="M507" s="87"/>
      <c r="N507" s="89" t="str">
        <f t="shared" si="33"/>
        <v/>
      </c>
      <c r="O507" s="85"/>
    </row>
    <row r="508" spans="1:15" x14ac:dyDescent="0.35">
      <c r="A508" s="85"/>
      <c r="B508" s="85"/>
      <c r="C508" s="85"/>
      <c r="D508" s="85"/>
      <c r="E508" s="85"/>
      <c r="F508" s="85"/>
      <c r="G508" s="85"/>
      <c r="H508" s="85"/>
      <c r="J508" s="86" t="str">
        <f t="shared" si="31"/>
        <v/>
      </c>
      <c r="K508" s="86" t="str">
        <f t="shared" si="32"/>
        <v/>
      </c>
      <c r="L508" s="87"/>
      <c r="M508" s="87"/>
      <c r="N508" s="89" t="str">
        <f t="shared" si="33"/>
        <v/>
      </c>
      <c r="O508" s="85"/>
    </row>
    <row r="509" spans="1:15" x14ac:dyDescent="0.35">
      <c r="A509" s="85"/>
      <c r="B509" s="85"/>
      <c r="C509" s="85"/>
      <c r="D509" s="85"/>
      <c r="E509" s="85"/>
      <c r="F509" s="85"/>
      <c r="G509" s="85"/>
      <c r="H509" s="85"/>
      <c r="J509" s="86" t="str">
        <f t="shared" si="31"/>
        <v/>
      </c>
      <c r="K509" s="86" t="str">
        <f t="shared" si="32"/>
        <v/>
      </c>
      <c r="L509" s="87"/>
      <c r="M509" s="87"/>
      <c r="N509" s="89" t="str">
        <f t="shared" si="33"/>
        <v/>
      </c>
      <c r="O509" s="85"/>
    </row>
    <row r="510" spans="1:15" x14ac:dyDescent="0.35">
      <c r="A510" s="85"/>
      <c r="B510" s="85"/>
      <c r="C510" s="85"/>
      <c r="D510" s="85"/>
      <c r="E510" s="85"/>
      <c r="F510" s="85"/>
      <c r="G510" s="85"/>
      <c r="H510" s="85"/>
      <c r="J510" s="86" t="str">
        <f t="shared" si="31"/>
        <v/>
      </c>
      <c r="K510" s="86" t="str">
        <f t="shared" si="32"/>
        <v/>
      </c>
      <c r="L510" s="87"/>
      <c r="M510" s="87"/>
      <c r="N510" s="89" t="str">
        <f t="shared" si="33"/>
        <v/>
      </c>
      <c r="O510" s="85"/>
    </row>
    <row r="511" spans="1:15" x14ac:dyDescent="0.35">
      <c r="A511" s="85"/>
      <c r="B511" s="85"/>
      <c r="C511" s="85"/>
      <c r="D511" s="85"/>
      <c r="E511" s="85"/>
      <c r="F511" s="85"/>
      <c r="G511" s="85"/>
      <c r="H511" s="85"/>
      <c r="J511" s="86" t="str">
        <f t="shared" si="31"/>
        <v/>
      </c>
      <c r="K511" s="86" t="str">
        <f t="shared" si="32"/>
        <v/>
      </c>
      <c r="L511" s="87"/>
      <c r="M511" s="87"/>
      <c r="N511" s="89" t="str">
        <f t="shared" si="33"/>
        <v/>
      </c>
      <c r="O511" s="85"/>
    </row>
    <row r="512" spans="1:15" x14ac:dyDescent="0.35">
      <c r="A512" s="85"/>
      <c r="B512" s="85"/>
      <c r="C512" s="85"/>
      <c r="D512" s="85"/>
      <c r="E512" s="85"/>
      <c r="F512" s="85"/>
      <c r="G512" s="85"/>
      <c r="H512" s="85"/>
      <c r="J512" s="86" t="str">
        <f t="shared" si="31"/>
        <v/>
      </c>
      <c r="K512" s="86" t="str">
        <f t="shared" si="32"/>
        <v/>
      </c>
      <c r="L512" s="87"/>
      <c r="M512" s="87"/>
      <c r="N512" s="89" t="str">
        <f t="shared" si="33"/>
        <v/>
      </c>
      <c r="O512" s="85"/>
    </row>
    <row r="513" spans="1:13" x14ac:dyDescent="0.35">
      <c r="A513" s="85"/>
      <c r="B513" s="85"/>
      <c r="C513" s="85"/>
      <c r="D513" s="85"/>
      <c r="E513" s="85"/>
      <c r="F513" s="85"/>
      <c r="G513" s="85"/>
      <c r="H513" s="85"/>
      <c r="J513" s="86"/>
      <c r="K513" s="86"/>
      <c r="L513" s="87"/>
      <c r="M513" s="87"/>
    </row>
    <row r="514" spans="1:13" x14ac:dyDescent="0.35">
      <c r="A514" s="85"/>
      <c r="B514" s="85"/>
      <c r="C514" s="85"/>
      <c r="D514" s="85"/>
      <c r="E514" s="85"/>
      <c r="F514" s="85"/>
      <c r="G514" s="85"/>
      <c r="H514" s="85"/>
      <c r="J514" s="86"/>
      <c r="K514" s="86"/>
      <c r="L514" s="87"/>
      <c r="M514" s="87"/>
    </row>
    <row r="515" spans="1:13" x14ac:dyDescent="0.35">
      <c r="A515" s="85"/>
      <c r="B515" s="85"/>
      <c r="C515" s="85"/>
      <c r="D515" s="85"/>
      <c r="E515" s="85"/>
      <c r="F515" s="85"/>
      <c r="G515" s="85"/>
      <c r="H515" s="85"/>
      <c r="J515" s="86"/>
      <c r="K515" s="86"/>
      <c r="L515" s="87"/>
      <c r="M515" s="87"/>
    </row>
    <row r="516" spans="1:13" x14ac:dyDescent="0.35">
      <c r="A516" s="85"/>
      <c r="B516" s="85"/>
      <c r="C516" s="85"/>
      <c r="D516" s="85"/>
      <c r="E516" s="85"/>
      <c r="F516" s="85"/>
      <c r="G516" s="85"/>
      <c r="H516" s="85"/>
      <c r="J516" s="86"/>
      <c r="K516" s="86"/>
      <c r="L516" s="87"/>
      <c r="M516" s="87"/>
    </row>
    <row r="517" spans="1:13" x14ac:dyDescent="0.35">
      <c r="A517" s="85"/>
      <c r="B517" s="85"/>
      <c r="C517" s="85"/>
      <c r="D517" s="85"/>
      <c r="E517" s="85"/>
      <c r="F517" s="85"/>
      <c r="G517" s="85"/>
      <c r="H517" s="85"/>
      <c r="J517" s="86"/>
      <c r="K517" s="86"/>
      <c r="L517" s="87"/>
      <c r="M517" s="87"/>
    </row>
    <row r="518" spans="1:13" x14ac:dyDescent="0.35">
      <c r="A518" s="85"/>
      <c r="B518" s="85"/>
      <c r="C518" s="85"/>
      <c r="D518" s="85"/>
      <c r="E518" s="85"/>
      <c r="F518" s="85"/>
      <c r="G518" s="85"/>
      <c r="H518" s="85"/>
      <c r="J518" s="86"/>
      <c r="K518" s="86"/>
      <c r="L518" s="87"/>
      <c r="M518" s="87"/>
    </row>
  </sheetData>
  <sheetProtection sheet="1" objects="1" scenarios="1"/>
  <mergeCells count="6">
    <mergeCell ref="K2:N2"/>
    <mergeCell ref="A4:F4"/>
    <mergeCell ref="G4:N4"/>
    <mergeCell ref="A5:C5"/>
    <mergeCell ref="E5:F5"/>
    <mergeCell ref="G5:N5"/>
  </mergeCells>
  <dataValidations count="22">
    <dataValidation type="whole" allowBlank="1" showInputMessage="1" showErrorMessage="1" errorTitle="Número de Sprint" error="Número de Sprint entre 1 e 32. Necessitando número maior que 32 informe a IPLANRIO/DSI" promptTitle="Número da Sprint" prompt="Informe o número da Sprint entre 1 e 32" sqref="A8:A512" xr:uid="{00000000-0002-0000-0500-000000000000}">
      <formula1>1</formula1>
      <formula2>32</formula2>
    </dataValidation>
    <dataValidation type="textLength" allowBlank="1" showInputMessage="1" showErrorMessage="1" errorTitle="Informar História no Padrão" error="A história deve ter no máximo 1024 caracteres" promptTitle="História de Usuário" prompt="Descreva a história detalhamente para identificação e contagem dos Processos Elementares e Grupo de Dados correspondentes._x000a_A história deve estar no padrão : &quot;PARA&quot; necessidade de negócio &quot;COMO&quot; perfil de usuário &quot;QUERO&quot; descrição do requisito funcional." sqref="B7:B512" xr:uid="{00000000-0002-0000-0500-000001000000}">
      <formula1>1</formula1>
      <formula2>1024</formula2>
    </dataValidation>
    <dataValidation type="textLength" allowBlank="1" showInputMessage="1" showErrorMessage="1" errorTitle="Tamanho máximo da Descrição " error="A descrição deve ter no máximo 128 caracteres." promptTitle="Item identificado e contado" prompt="Descreva como Grupo de Dados, a entidade do dominio de negócio em sistematização ou interligado._x000a_Descreva como Processo Elementar, a operação básica (Incluir, Alterar, Excluir, Consultar, Listar....) a ser executada pelo sistema ou usuário._x000a_" sqref="C9:C15 C129:C512 C17:C127" xr:uid="{00000000-0002-0000-0500-000002000000}">
      <formula1>1</formula1>
      <formula2>128</formula2>
    </dataValidation>
    <dataValidation type="whole" allowBlank="1" showInputMessage="1" showErrorMessage="1" errorTitle="Nùmero " error="Número entre 1 e 256." promptTitle="Dados Elementares Referenciados" prompt="Informe número máximo 256. No campo de Comentário, informe número sequencial e a descrição clara de todos os atributos das entidades que estão sendo processados. Quando for EE, CE, SE inclua mais um item para a mensagem e outro para ação." sqref="G7:G512" xr:uid="{00000000-0002-0000-0500-000003000000}">
      <formula1>1</formula1>
      <formula2>256</formula2>
    </dataValidation>
    <dataValidation type="whole" allowBlank="1" showInputMessage="1" showErrorMessage="1" errorTitle="Número Inválido" error="Informe total entre 1 e 48." promptTitle="Arquivos ou Registros Lógicos" prompt="Informe Total de Arquivos Lógicos ou Tipos de Registros Lógicos Referenciados, conforme o Tipo (ALI, AIE, EE, SE, CE). No campo de Comentário, informe número sequencial para cada descrição única e clara de Arquivo ou Registro referenciado. " sqref="H129:H512" xr:uid="{00000000-0002-0000-0500-000004000000}">
      <formula1>1</formula1>
      <formula2>48</formula2>
    </dataValidation>
    <dataValidation type="list" allowBlank="1" showInputMessage="1" showErrorMessage="1" errorTitle="Fator inválido" error="Informe o Fator conforme Roteiros SISP 2.2 e de Métricas para Aquisição Ágil da Iplanrio." promptTitle="Fator de Ajuste" prompt="Fator de Ajuste a ser aplicado conforme Roteiro SISP 2.2 ou Roteiro de Métricas para Aquisição Agil da Iplanrio (Alteração, Exclusão, Manutenções Não Funcionais, Componente, Documentação Complementar...) aos Pontos de Função calculados conforme CPM 4.3.1." sqref="L8:L15 L52:L272 L273:M512" xr:uid="{00000000-0002-0000-0500-000005000000}">
      <formula1>fatorajuste</formula1>
      <formula2>0</formula2>
    </dataValidation>
    <dataValidation type="list" allowBlank="1" showErrorMessage="1" errorTitle="Tipo" error="Informe o tipo da lista. Caso seja necessário informar N/A ( Não se Aplica) consulte a Iplanrio/DSI, descrevendo a necessidade." promptTitle="Grupo Dados / Processo Elementar" prompt="Grupo de Dados ou informações de controle (ALI, AIE) ou Processo elementar EE, CE, SE) conforme definido no MAnual CPM 4.3.1 ou superior do IFPUG." sqref="F7" xr:uid="{00000000-0002-0000-0500-000006000000}">
      <formula1>tipofuncao</formula1>
      <formula2>0</formula2>
    </dataValidation>
    <dataValidation type="list" allowBlank="1" showErrorMessage="1" errorTitle="Tipo de Contagem" error="Selecione um tipo de contagem da Lista" promptTitle="Tipo de Contagem" prompt="Conforme Manual CPM 4.3.1, Roteiro do SISP 2.2, Roteiro de Métricas para Aquisição Ágil da Iplanrio. PROJETO para criação inicial, MELHORIA para Alteração ou Exclusão em Releases anteriores ou MANUT.NÃO FUNCIONAL ou DOCUMENTAÇÂO." sqref="D7" xr:uid="{00000000-0002-0000-0500-000007000000}">
      <formula1>tipocontagem</formula1>
      <formula2>0</formula2>
    </dataValidation>
    <dataValidation type="list" allowBlank="1" showErrorMessage="1" errorTitle="Categoria" error="Informe a categoria disponivel na lista" promptTitle="Categoria" prompt="Informe categoria conforme o estágio do Grupo de Dados ou Processo Elementar. Inicialmente INCLUIR, se alterado dentro da release, REFINAMENTO, se excluido dentro da release EXCLUIR. Incluido em release anterior, ALTERAR ou EXCLUIR conforme o caso.  " sqref="E7" xr:uid="{00000000-0002-0000-0500-000008000000}">
      <formula1>categoria</formula1>
      <formula2>0</formula2>
    </dataValidation>
    <dataValidation type="list" allowBlank="1" showInputMessage="1" showErrorMessage="1" errorTitle="Tipo de Contagem" error="Selecione um tipo de contagem da Lista" promptTitle="Tipo de Contagem" prompt="Informe o Tipo de Contagem constante na lista, alinhado ao Manual CPM 4.3.1 ou superior, ao Roteiro do SISP 2.2 ou superior e ao Roteiro de Métricas para Aquisição Ágil da Iplanrio" sqref="D8:D512" xr:uid="{00000000-0002-0000-0500-000009000000}">
      <formula1>tipocontagem</formula1>
      <formula2>0</formula2>
    </dataValidation>
    <dataValidation type="list" allowBlank="1" showErrorMessage="1" sqref="E8:E512" xr:uid="{00000000-0002-0000-0500-00000A000000}">
      <formula1>categoria</formula1>
      <formula2>0</formula2>
    </dataValidation>
    <dataValidation type="list" allowBlank="1" showInputMessage="1" showErrorMessage="1" promptTitle="Tipo" sqref="F8:F512" xr:uid="{00000000-0002-0000-0500-00000B000000}">
      <formula1>tipofuncao</formula1>
      <formula2>0</formula2>
    </dataValidation>
    <dataValidation type="custom" allowBlank="1" showInputMessage="1" showErrorMessage="1" errorTitle="ARs/RLs Referenciados inválidos" error="ALI, AIE ou CE maior que 0._x000a_EE ou SE igual ou maior que 0." promptTitle="Arquivos ou Registros Lógicos" prompt="Informe os Arquivos Lógicos e Tipos de Registros Lógicos Referenciados conforme tipo (ALI/AIE/EE/CE/SE). No Comentário informe número sequencial e descrição clara e única do Arquivo ou Registro Referenciado. _x000a_ALI,AIE e CE maior que 0._x000a_EE ou SE 0 ou maior." sqref="H21:H128 H7 H9:H19" xr:uid="{00000000-0002-0000-0500-00000C000000}">
      <formula1>(OR(H7="",(AND(OR(F7="ALI",F7="AIE",F7="CE"),H7&gt;0)),(AND(OR(F7="EE",F7="SE"),H7&gt;=0))))</formula1>
      <formula2>0</formula2>
    </dataValidation>
    <dataValidation type="textLength" allowBlank="1" showErrorMessage="1" errorTitle="Tamanho máximo da Descrição " error="A descrição deve ter no máximo 256 caracteres." promptTitle="Item identificado e contado" prompt="Descreva como Grupo de Dados, a entidade do dominio de negócio em sistematização ou interligado._x000a_Descreva como Processo Elementar, a operação básica (Incluir, Alterar, Excluir, Consultar, Listar....) a ser executada pelo sistema ou usuário._x000a_" sqref="C7:C8 C16" xr:uid="{00000000-0002-0000-0500-00000D000000}">
      <formula1>1</formula1>
      <formula2>256</formula2>
    </dataValidation>
    <dataValidation type="list" allowBlank="1" showErrorMessage="1" sqref="M3:N3" xr:uid="{00000000-0002-0000-0500-00000E000000}">
      <formula1>fatorprocesso</formula1>
      <formula2>0</formula2>
    </dataValidation>
    <dataValidation type="list" allowBlank="1" showErrorMessage="1" sqref="K2:N2" xr:uid="{00000000-0002-0000-0500-00000F000000}">
      <formula1>fases</formula1>
      <formula2>0</formula2>
    </dataValidation>
    <dataValidation allowBlank="1" showInputMessage="1" showErrorMessage="1" errorTitle="Fator inválido" error="Informe o Fator conforme Roteiros SISP 2.2 e de Métricas para Aquisição Ágil da Iplanrio." promptTitle="Fator de Ajuste" prompt="Fator de Ajuste a ser aplicado conforme Roteiro SISP 2.2 ou Roteiro de Métricas para Aquisição Agil da Iplanrio (Alteração, Exclusão, Manutenções Não Funcionais, Componente, Documentação Complementar...) aos Pontos de Função calculados conforme CPM 4.3.1." sqref="M256:M272" xr:uid="{00000000-0002-0000-0500-000010000000}">
      <formula1>0</formula1>
      <formula2>0</formula2>
    </dataValidation>
    <dataValidation allowBlank="1" showErrorMessage="1" errorTitle="Fator inválido" error="Informe o Fator de Fase 35% Especificação 65% Construção ou não se aplica para todos os outros casos" promptTitle="Fator de Fase" prompt="Fator de Fase" sqref="M7:M255" xr:uid="{00000000-0002-0000-0500-000011000000}">
      <formula1>0</formula1>
      <formula2>0</formula2>
    </dataValidation>
    <dataValidation type="list" allowBlank="1" showErrorMessage="1" errorTitle="Fator inválido" error="Informe o Fator conforme Roteiros SISP 2.2 e de Métricas para Aquisição Ágil da Iplanrio." promptTitle="Fator de Ajuste" prompt="Fator de Ajuste a ser aplicado conforme Roteiro SISP 2.2 ou Roteiro de Métricas para Aquisição Agil da Iplanrio (Alteração, Exclusão, Manutenções Não Funcionais, Componente, Documentação Complementar...) aos Pontos de Função calculados conforme CPM 4.3.1." sqref="L7 L16:L51" xr:uid="{00000000-0002-0000-0500-000012000000}">
      <formula1>fatorajuste</formula1>
      <formula2>0</formula2>
    </dataValidation>
    <dataValidation type="list" allowBlank="1" showDropDown="1" showErrorMessage="1" sqref="L3" xr:uid="{00000000-0002-0000-0500-000013000000}">
      <formula1>0</formula1>
      <formula2>0</formula2>
    </dataValidation>
    <dataValidation type="list" allowBlank="1" showInputMessage="1" showErrorMessage="1" errorTitle="Número de Sprint" error="Número de Sprint entre 1 e 32 ou Emergencial. Necessitando número maior que 32 informe a IPLANRIO/DSI" promptTitle="Número da Sprint" prompt="Informe o número da Sprint entre 1 e 32 ou Emergencial" sqref="A7" xr:uid="{00000000-0002-0000-0500-000015000000}">
      <formula1>"1,2,3,4,5,6,7,8,9,10,11,12,13,14,15,16,17,18,19,20,21,22,23,24,25,26,27,28,29,30,31,32,Emergencial"</formula1>
      <formula2>0</formula2>
    </dataValidation>
    <dataValidation type="custom" allowBlank="1" showInputMessage="1" showErrorMessage="1" errorTitle="ARs/RLs Referenciados inválidos" error="ALI, AIE ou CE maior que 0._x000a_EE ou SE igual ou maior que 0." promptTitle="Arquivos ou Registros Lógicos" prompt="Informe os Arquivos Lógicos e Tipos de Registros Lógicos Referenciados conforme tipo (ALI/AIE/EE/CE/SE). No Comentário informe número sequencial e descrição clara e única do Arquivo ou Registro Referenciado. _x000a_ALI,AIE e CE maior que 0._x000a_EE ou SE 0 ou maior." sqref="H20 H8" xr:uid="{00000000-0002-0000-0500-000016000000}">
      <formula1>(OR(H8="",(AND(OR(F8="ALI",F8="AIE",F8="CE"),H8&gt;0)),(AND(OR(F8="EE",F8="SE"),H8&gt;=0))))</formula1>
    </dataValidation>
  </dataValidations>
  <pageMargins left="0.51180555555555496" right="0.51180555555555496" top="0.78749999999999998" bottom="0.78749999999999998" header="0.51180555555555496" footer="0.51180555555555496"/>
  <pageSetup paperSize="9" firstPageNumber="0"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8"/>
  <sheetViews>
    <sheetView zoomScaleNormal="100" workbookViewId="0">
      <selection activeCell="F10" sqref="F10"/>
    </sheetView>
  </sheetViews>
  <sheetFormatPr defaultColWidth="8.7265625" defaultRowHeight="14.5" x14ac:dyDescent="0.35"/>
  <cols>
    <col min="2" max="2" width="21" customWidth="1"/>
    <col min="3" max="3" width="25.81640625" style="69" customWidth="1"/>
    <col min="4" max="4" width="11.26953125" customWidth="1"/>
    <col min="5" max="5" width="13.54296875" customWidth="1"/>
    <col min="6" max="6" width="19.7265625" customWidth="1"/>
  </cols>
  <sheetData>
    <row r="1" spans="1:14" x14ac:dyDescent="0.35">
      <c r="L1" s="68"/>
      <c r="M1" s="69"/>
    </row>
    <row r="2" spans="1:14" ht="15" x14ac:dyDescent="0.4">
      <c r="C2" s="70" t="str">
        <f>"Identificação de Contagens Aquisição Ágil "&amp;Sumário!A9</f>
        <v>Identificação de Contagens Aquisição Ágil Versão 18/06/2021</v>
      </c>
      <c r="L2" s="68"/>
      <c r="M2" s="69"/>
    </row>
    <row r="3" spans="1:14" ht="20.25" customHeight="1" x14ac:dyDescent="0.35">
      <c r="L3" s="68"/>
      <c r="M3" s="69"/>
    </row>
    <row r="4" spans="1:14" s="1" customFormat="1" ht="12" customHeight="1" x14ac:dyDescent="0.35">
      <c r="A4" s="212" t="str">
        <f>Sumário!A5&amp;" : "&amp;Sumário!F5</f>
        <v xml:space="preserve">Projeto : </v>
      </c>
      <c r="B4" s="212"/>
      <c r="C4" s="212"/>
      <c r="D4" s="212"/>
      <c r="E4" s="212"/>
      <c r="F4" s="212"/>
      <c r="G4" s="213" t="str">
        <f>Sumário!A6&amp;" : "&amp;Sumário!F6</f>
        <v xml:space="preserve">Responsável Medição : </v>
      </c>
      <c r="H4" s="213"/>
      <c r="I4" s="213"/>
      <c r="J4" s="213"/>
      <c r="K4" s="213"/>
      <c r="L4" s="213"/>
      <c r="M4" s="213"/>
      <c r="N4" s="73"/>
    </row>
    <row r="5" spans="1:14" s="19" customFormat="1" ht="12" customHeight="1" x14ac:dyDescent="0.35">
      <c r="A5" s="214" t="str">
        <f>Sumário!A4&amp;" : "&amp;Sumário!F4</f>
        <v xml:space="preserve">Empresa : </v>
      </c>
      <c r="B5" s="214"/>
      <c r="C5" s="214"/>
      <c r="D5" s="90" t="s">
        <v>20</v>
      </c>
      <c r="E5" s="215">
        <v>44327</v>
      </c>
      <c r="F5" s="215"/>
      <c r="G5" s="202" t="s">
        <v>53</v>
      </c>
      <c r="H5" s="202"/>
      <c r="I5" s="202"/>
      <c r="J5" s="202"/>
      <c r="K5" s="202"/>
      <c r="L5" s="202"/>
      <c r="M5" s="202"/>
      <c r="N5" s="91"/>
    </row>
    <row r="7" spans="1:14" ht="15" x14ac:dyDescent="0.4">
      <c r="B7" s="92" t="str">
        <f>Tabelas!B4</f>
        <v>Tipo de Contagem</v>
      </c>
      <c r="C7" s="93" t="s">
        <v>72</v>
      </c>
      <c r="E7" s="94" t="str">
        <f>Tabelas!J4</f>
        <v>Fase</v>
      </c>
      <c r="F7" s="93" t="s">
        <v>72</v>
      </c>
    </row>
    <row r="8" spans="1:14" x14ac:dyDescent="0.35">
      <c r="F8" s="69"/>
    </row>
    <row r="9" spans="1:14" x14ac:dyDescent="0.35">
      <c r="B9" s="95" t="str">
        <f>Tabelas!B5</f>
        <v>Desenvolvimento</v>
      </c>
      <c r="C9" s="96">
        <f>SUMIF(Det_R1!$D$7:$D$512,Tabelas!B6,Det_R1!$N$7:$N$512)</f>
        <v>0</v>
      </c>
      <c r="E9" s="95" t="str">
        <f>Tabelas!J5</f>
        <v>Especificação</v>
      </c>
      <c r="F9" s="96">
        <f>SUMIF(Det_R1!$M$7:$M$512,Tabelas!K5,Det_R1!$N$7:$N$512)</f>
        <v>0</v>
      </c>
    </row>
    <row r="10" spans="1:14" x14ac:dyDescent="0.35">
      <c r="B10" s="95" t="str">
        <f>Tabelas!B6</f>
        <v>Melhoria</v>
      </c>
      <c r="C10" s="96">
        <f>SUMIF(Det_R1!$D$7:$D$512,Tabelas!B5,Det_R1!$N$7:$N$512)</f>
        <v>0</v>
      </c>
      <c r="E10" s="95" t="str">
        <f>Tabelas!J6</f>
        <v>Construção</v>
      </c>
      <c r="F10" s="96">
        <f>SUMIF(Det_R1!$M$7:$M$512,Tabelas!K6,Det_R1!$N$7:$N$512)</f>
        <v>0</v>
      </c>
    </row>
    <row r="11" spans="1:14" x14ac:dyDescent="0.35">
      <c r="B11" s="95" t="str">
        <f>Tabelas!B7</f>
        <v>Conversão</v>
      </c>
      <c r="C11" s="96">
        <f>SUMIF(Det_R1!$D$7:$D$512,Tabelas!B7,Det_R1!$N$7:$N$512)</f>
        <v>0</v>
      </c>
      <c r="E11" s="97"/>
      <c r="F11" s="89"/>
    </row>
    <row r="13" spans="1:14" ht="29" x14ac:dyDescent="0.35">
      <c r="B13" s="98" t="s">
        <v>73</v>
      </c>
      <c r="C13" s="96">
        <f>SUMIF(Man_NF!$C$7:$C$128,8,Man_NF!$K$7:$K$128)</f>
        <v>0</v>
      </c>
    </row>
    <row r="14" spans="1:14" ht="43.5" x14ac:dyDescent="0.35">
      <c r="B14" s="98" t="s">
        <v>74</v>
      </c>
      <c r="C14" s="96">
        <f>SUMIF(Man_NF_Qtde!$C$7:$C$128,8,Man_NF_Qtde!$H$7:$H$128)</f>
        <v>0</v>
      </c>
    </row>
    <row r="16" spans="1:14" x14ac:dyDescent="0.35">
      <c r="B16" s="98" t="s">
        <v>75</v>
      </c>
      <c r="C16" s="96">
        <f>SUM(C9,C10,C11,C13,C14)</f>
        <v>0</v>
      </c>
    </row>
    <row r="18" spans="2:3" x14ac:dyDescent="0.35">
      <c r="B18" s="95" t="s">
        <v>71</v>
      </c>
      <c r="C18" s="99">
        <f>SUMIF(Det_R1!$E$7:$E$512,Tabelas!C7,Det_R1!$K$7:$K$512)</f>
        <v>0</v>
      </c>
    </row>
  </sheetData>
  <sheetProtection password="9487" sheet="1" objects="1" scenarios="1"/>
  <mergeCells count="5">
    <mergeCell ref="A4:F4"/>
    <mergeCell ref="G4:M4"/>
    <mergeCell ref="A5:C5"/>
    <mergeCell ref="E5:F5"/>
    <mergeCell ref="G5:M5"/>
  </mergeCells>
  <pageMargins left="0.51180555555555496" right="0.51180555555555496" top="0.78749999999999998" bottom="0.78749999999999998" header="0.51180555555555496" footer="0.51180555555555496"/>
  <pageSetup paperSize="9"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O518"/>
  <sheetViews>
    <sheetView zoomScaleNormal="100" workbookViewId="0">
      <selection activeCell="M9" sqref="M9"/>
    </sheetView>
  </sheetViews>
  <sheetFormatPr defaultColWidth="8.7265625" defaultRowHeight="14.5" x14ac:dyDescent="0.35"/>
  <cols>
    <col min="1" max="1" width="13" customWidth="1"/>
    <col min="2" max="2" width="19.54296875" customWidth="1"/>
    <col min="3" max="3" width="26.54296875" customWidth="1"/>
    <col min="4" max="4" width="16.26953125" customWidth="1"/>
    <col min="5" max="5" width="13.26953125" customWidth="1"/>
    <col min="6" max="6" width="5.54296875" customWidth="1"/>
    <col min="7" max="7" width="7.81640625" customWidth="1"/>
    <col min="8" max="8" width="8.1796875" customWidth="1"/>
    <col min="9" max="9" width="5.26953125" hidden="1" customWidth="1"/>
    <col min="10" max="10" width="13.453125" customWidth="1"/>
    <col min="11" max="11" width="4.453125" customWidth="1"/>
    <col min="12" max="12" width="7" style="68" customWidth="1"/>
    <col min="13" max="13" width="8.7265625" style="68"/>
    <col min="14" max="14" width="10.81640625" style="69" customWidth="1"/>
    <col min="15" max="15" width="27.54296875" customWidth="1"/>
    <col min="16" max="16" width="15" customWidth="1"/>
    <col min="18" max="18" width="63.81640625" customWidth="1"/>
  </cols>
  <sheetData>
    <row r="2" spans="1:15" ht="15" x14ac:dyDescent="0.4">
      <c r="C2" s="70" t="str">
        <f>"Identificação de Contagens Aquisição Ágil "&amp;Sumário!A9</f>
        <v>Identificação de Contagens Aquisição Ágil Versão 18/06/2021</v>
      </c>
      <c r="J2" s="70" t="s">
        <v>49</v>
      </c>
      <c r="K2" s="208" t="s">
        <v>76</v>
      </c>
      <c r="L2" s="208"/>
      <c r="M2" s="208"/>
      <c r="N2" s="208"/>
    </row>
    <row r="3" spans="1:15" ht="20.25" customHeight="1" x14ac:dyDescent="0.4">
      <c r="E3" s="70" t="s">
        <v>77</v>
      </c>
      <c r="J3" s="71" t="s">
        <v>52</v>
      </c>
      <c r="L3" s="72"/>
      <c r="M3" s="72">
        <v>0.65</v>
      </c>
      <c r="N3" s="72"/>
    </row>
    <row r="4" spans="1:15" s="1" customFormat="1" ht="12" customHeight="1" x14ac:dyDescent="0.35">
      <c r="A4" s="198" t="str">
        <f>Sumário!A5&amp;" : "&amp;Sumário!F5</f>
        <v xml:space="preserve">Projeto : </v>
      </c>
      <c r="B4" s="198"/>
      <c r="C4" s="198"/>
      <c r="D4" s="198"/>
      <c r="E4" s="198"/>
      <c r="F4" s="198"/>
      <c r="G4" s="202" t="str">
        <f>Sumário!A6&amp;" : "&amp;Sumário!F6</f>
        <v xml:space="preserve">Responsável Medição : </v>
      </c>
      <c r="H4" s="202"/>
      <c r="I4" s="202"/>
      <c r="J4" s="202"/>
      <c r="K4" s="202"/>
      <c r="L4" s="202"/>
      <c r="M4" s="202"/>
      <c r="N4" s="202"/>
      <c r="O4" s="73"/>
    </row>
    <row r="5" spans="1:15" s="19" customFormat="1" ht="12" customHeight="1" x14ac:dyDescent="0.35">
      <c r="A5" s="209" t="str">
        <f>Sumário!A4&amp;" : "&amp;Sumário!F4</f>
        <v xml:space="preserve">Empresa : </v>
      </c>
      <c r="B5" s="209"/>
      <c r="C5" s="209"/>
      <c r="D5" s="75" t="s">
        <v>20</v>
      </c>
      <c r="E5" s="210">
        <v>44239</v>
      </c>
      <c r="F5" s="210"/>
      <c r="G5" s="211" t="s">
        <v>53</v>
      </c>
      <c r="H5" s="211"/>
      <c r="I5" s="211"/>
      <c r="J5" s="211"/>
      <c r="K5" s="211"/>
      <c r="L5" s="211"/>
      <c r="M5" s="211"/>
      <c r="N5" s="211"/>
      <c r="O5" s="76"/>
    </row>
    <row r="6" spans="1:15" ht="44.25" customHeight="1" x14ac:dyDescent="0.35">
      <c r="A6" s="77" t="s">
        <v>54</v>
      </c>
      <c r="B6" s="77" t="s">
        <v>55</v>
      </c>
      <c r="C6" s="78" t="s">
        <v>56</v>
      </c>
      <c r="D6" s="79" t="s">
        <v>36</v>
      </c>
      <c r="E6" s="77" t="s">
        <v>57</v>
      </c>
      <c r="F6" s="77" t="s">
        <v>23</v>
      </c>
      <c r="G6" s="77" t="s">
        <v>58</v>
      </c>
      <c r="H6" s="79" t="s">
        <v>59</v>
      </c>
      <c r="I6" s="80" t="s">
        <v>60</v>
      </c>
      <c r="J6" s="81" t="s">
        <v>61</v>
      </c>
      <c r="K6" s="77" t="s">
        <v>62</v>
      </c>
      <c r="L6" s="82" t="s">
        <v>63</v>
      </c>
      <c r="M6" s="82" t="s">
        <v>64</v>
      </c>
      <c r="N6" s="83" t="s">
        <v>65</v>
      </c>
      <c r="O6" s="84" t="s">
        <v>66</v>
      </c>
    </row>
    <row r="7" spans="1:15" x14ac:dyDescent="0.35">
      <c r="A7" s="85"/>
      <c r="B7" s="85"/>
      <c r="C7" s="85"/>
      <c r="D7" s="85"/>
      <c r="E7" s="85"/>
      <c r="F7" s="85"/>
      <c r="G7" s="85"/>
      <c r="H7" s="85"/>
      <c r="I7" t="str">
        <f t="shared" ref="I7:I70" si="0">IF(OR(ISBLANK(G7),ISBLANK(H7)),IF(OR(F7="ALI",F7="AIE"),"B",IF(ISBLANK(F7),"","M")),IF(F7="EE",IF(H7&gt;=3,IF(G7&gt;=5,"A","M"),IF(H7=2,IF(G7&gt;=16,"A",IF(G7&lt;=4,"B","M")),IF(G7&lt;=15,"B","M"))),IF(OR(F7="SE",F7="CE"),IF(H7&gt;=4,IF(G7&gt;=6,"A","M"),IF(H7&gt;=2,IF(G7&gt;=20,"A",IF(G7&lt;=5,"B","M")),IF(G7&lt;=19,"B","M"))),IF(OR(F7="ALI",F7="AIE"),IF(H7&gt;=6,IF(G7&gt;=20,"A","M"),IF(H7&gt;=2,IF(G7&gt;=51,"A",IF(G7&lt;=19,"B","M")),IF(G7&lt;=50,"B","M")))))))</f>
        <v/>
      </c>
      <c r="J7" s="86" t="str">
        <f t="shared" ref="J7:J70" si="1">IF($I7="B","Baixa",IF($I7="M","Média",IF($I7="","","Alta")))</f>
        <v/>
      </c>
      <c r="K7" s="86" t="str">
        <f t="shared" ref="K7:K70" si="2">IF(ISBLANK(F7),"",IF(F7="ALI",IF(I7="B",7,IF(I7="M",10,15)),IF(F7="AIE",IF(I7="B",5,IF(I7="M",7,10)),IF(F7="SE",IF(I7="B",4,IF(I7="M",5,7)),IF(OR(F7="EE",F7="CE"),IF(I7="B",3,IF(I7="M",4,6)))))))</f>
        <v/>
      </c>
      <c r="L7" s="87"/>
      <c r="M7" s="68" t="str">
        <f>IF(OR(D7="Não Conta",L7="",E7="Refinamento"),"",M3)</f>
        <v/>
      </c>
      <c r="N7" s="89" t="str">
        <f t="shared" ref="N7:N70" si="3">IF(OR(D7="Não Conta",E7="",E7="Refinamento",M7=""),"",K7*L7*M7)</f>
        <v/>
      </c>
      <c r="O7" s="85"/>
    </row>
    <row r="8" spans="1:15" x14ac:dyDescent="0.35">
      <c r="A8" s="85"/>
      <c r="B8" s="85"/>
      <c r="C8" s="85"/>
      <c r="D8" s="85"/>
      <c r="E8" s="85"/>
      <c r="F8" s="85"/>
      <c r="G8" s="85"/>
      <c r="H8" s="85"/>
      <c r="I8" t="str">
        <f t="shared" si="0"/>
        <v/>
      </c>
      <c r="J8" s="86" t="str">
        <f t="shared" si="1"/>
        <v/>
      </c>
      <c r="K8" s="86" t="str">
        <f t="shared" si="2"/>
        <v/>
      </c>
      <c r="L8" s="87"/>
      <c r="M8" s="68" t="str">
        <f>IF(OR(D8="Não Conta",L8="",E8="Refinamento"),"",M3)</f>
        <v/>
      </c>
      <c r="N8" s="89" t="str">
        <f t="shared" si="3"/>
        <v/>
      </c>
      <c r="O8" s="85"/>
    </row>
    <row r="9" spans="1:15" x14ac:dyDescent="0.35">
      <c r="A9" s="85"/>
      <c r="B9" s="85"/>
      <c r="C9" s="85"/>
      <c r="D9" s="85"/>
      <c r="E9" s="85"/>
      <c r="F9" s="85"/>
      <c r="G9" s="85"/>
      <c r="H9" s="85"/>
      <c r="I9" t="str">
        <f t="shared" si="0"/>
        <v/>
      </c>
      <c r="J9" s="86" t="str">
        <f t="shared" si="1"/>
        <v/>
      </c>
      <c r="K9" s="86" t="str">
        <f t="shared" si="2"/>
        <v/>
      </c>
      <c r="L9" s="87"/>
      <c r="M9" s="68" t="str">
        <f>IF(OR(D9="Não Conta",L9="",E9="Refinamento"),"",M3)</f>
        <v/>
      </c>
      <c r="N9" s="89" t="str">
        <f t="shared" si="3"/>
        <v/>
      </c>
      <c r="O9" s="85"/>
    </row>
    <row r="10" spans="1:15" x14ac:dyDescent="0.35">
      <c r="A10" s="85"/>
      <c r="B10" s="85"/>
      <c r="C10" s="85"/>
      <c r="D10" s="85"/>
      <c r="E10" s="85"/>
      <c r="F10" s="85"/>
      <c r="G10" s="85"/>
      <c r="H10" s="85"/>
      <c r="I10" t="str">
        <f t="shared" si="0"/>
        <v/>
      </c>
      <c r="J10" s="86" t="str">
        <f t="shared" si="1"/>
        <v/>
      </c>
      <c r="K10" s="86" t="str">
        <f t="shared" si="2"/>
        <v/>
      </c>
      <c r="L10" s="87"/>
      <c r="M10" s="68" t="str">
        <f>IF(OR(D10="Não Conta",L10="",E10="Refinamento"),"",M3)</f>
        <v/>
      </c>
      <c r="N10" s="89" t="str">
        <f t="shared" si="3"/>
        <v/>
      </c>
      <c r="O10" s="85"/>
    </row>
    <row r="11" spans="1:15" x14ac:dyDescent="0.35">
      <c r="A11" s="85"/>
      <c r="B11" s="85"/>
      <c r="C11" s="85"/>
      <c r="D11" s="85"/>
      <c r="E11" s="85"/>
      <c r="F11" s="85"/>
      <c r="G11" s="85"/>
      <c r="H11" s="85"/>
      <c r="I11" t="str">
        <f t="shared" si="0"/>
        <v/>
      </c>
      <c r="J11" s="86" t="str">
        <f t="shared" si="1"/>
        <v/>
      </c>
      <c r="K11" s="86" t="str">
        <f t="shared" si="2"/>
        <v/>
      </c>
      <c r="L11" s="87"/>
      <c r="M11" s="68" t="str">
        <f>IF(OR(D11="Não Conta",L11="",E11="Refinamento"),"",M3)</f>
        <v/>
      </c>
      <c r="N11" s="89" t="str">
        <f t="shared" si="3"/>
        <v/>
      </c>
      <c r="O11" s="85"/>
    </row>
    <row r="12" spans="1:15" x14ac:dyDescent="0.35">
      <c r="A12" s="85"/>
      <c r="B12" s="85"/>
      <c r="C12" s="85"/>
      <c r="D12" s="85"/>
      <c r="E12" s="85"/>
      <c r="F12" s="85"/>
      <c r="G12" s="85"/>
      <c r="H12" s="85"/>
      <c r="I12" t="str">
        <f t="shared" si="0"/>
        <v/>
      </c>
      <c r="J12" s="86" t="str">
        <f t="shared" si="1"/>
        <v/>
      </c>
      <c r="K12" s="86" t="str">
        <f t="shared" si="2"/>
        <v/>
      </c>
      <c r="L12" s="87"/>
      <c r="M12" s="68" t="str">
        <f>IF(OR(D12="Não Conta",L12="",E12="Refinamento"),"",M3)</f>
        <v/>
      </c>
      <c r="N12" s="89" t="str">
        <f t="shared" si="3"/>
        <v/>
      </c>
      <c r="O12" s="85"/>
    </row>
    <row r="13" spans="1:15" x14ac:dyDescent="0.35">
      <c r="A13" s="85"/>
      <c r="B13" s="85"/>
      <c r="C13" s="85"/>
      <c r="D13" s="85"/>
      <c r="E13" s="85"/>
      <c r="F13" s="85"/>
      <c r="G13" s="85"/>
      <c r="H13" s="85"/>
      <c r="I13" t="str">
        <f t="shared" si="0"/>
        <v/>
      </c>
      <c r="J13" s="86" t="str">
        <f t="shared" si="1"/>
        <v/>
      </c>
      <c r="K13" s="86" t="str">
        <f t="shared" si="2"/>
        <v/>
      </c>
      <c r="L13" s="87"/>
      <c r="M13" s="68" t="str">
        <f>IF(OR(D13="Não Conta",L13="",E13="Refinamento"),"",M3)</f>
        <v/>
      </c>
      <c r="N13" s="89" t="str">
        <f t="shared" si="3"/>
        <v/>
      </c>
      <c r="O13" s="85"/>
    </row>
    <row r="14" spans="1:15" x14ac:dyDescent="0.35">
      <c r="A14" s="85"/>
      <c r="B14" s="85"/>
      <c r="C14" s="85"/>
      <c r="D14" s="85"/>
      <c r="E14" s="85"/>
      <c r="F14" s="85"/>
      <c r="G14" s="85"/>
      <c r="H14" s="85"/>
      <c r="I14" t="str">
        <f t="shared" si="0"/>
        <v/>
      </c>
      <c r="J14" s="86" t="str">
        <f t="shared" si="1"/>
        <v/>
      </c>
      <c r="K14" s="86" t="str">
        <f t="shared" si="2"/>
        <v/>
      </c>
      <c r="L14" s="87"/>
      <c r="M14" s="68" t="str">
        <f>IF(OR(D14="Não Conta",L14="",E14="Refinamento"),"",M3)</f>
        <v/>
      </c>
      <c r="N14" s="89" t="str">
        <f t="shared" si="3"/>
        <v/>
      </c>
      <c r="O14" s="85"/>
    </row>
    <row r="15" spans="1:15" x14ac:dyDescent="0.35">
      <c r="A15" s="85"/>
      <c r="B15" s="85"/>
      <c r="C15" s="85"/>
      <c r="D15" s="85"/>
      <c r="E15" s="85"/>
      <c r="F15" s="85"/>
      <c r="G15" s="85"/>
      <c r="H15" s="85"/>
      <c r="I15" t="str">
        <f t="shared" si="0"/>
        <v/>
      </c>
      <c r="J15" s="86" t="str">
        <f t="shared" si="1"/>
        <v/>
      </c>
      <c r="K15" s="86" t="str">
        <f t="shared" si="2"/>
        <v/>
      </c>
      <c r="L15" s="87"/>
      <c r="M15" s="68" t="str">
        <f>IF(OR(D15="Não Conta",L15="",E15="Refinamento"),"",M3)</f>
        <v/>
      </c>
      <c r="N15" s="89" t="str">
        <f t="shared" si="3"/>
        <v/>
      </c>
      <c r="O15" s="85"/>
    </row>
    <row r="16" spans="1:15" x14ac:dyDescent="0.35">
      <c r="A16" s="85"/>
      <c r="B16" s="85"/>
      <c r="C16" s="85"/>
      <c r="D16" s="85"/>
      <c r="E16" s="85"/>
      <c r="F16" s="85"/>
      <c r="G16" s="85"/>
      <c r="H16" s="85"/>
      <c r="I16" t="str">
        <f t="shared" si="0"/>
        <v/>
      </c>
      <c r="J16" s="86" t="str">
        <f t="shared" si="1"/>
        <v/>
      </c>
      <c r="K16" s="86" t="str">
        <f t="shared" si="2"/>
        <v/>
      </c>
      <c r="L16" s="87"/>
      <c r="M16" s="68" t="str">
        <f>IF(OR(D16="Não Conta",L16="",E16="Refinamento"),"",M3)</f>
        <v/>
      </c>
      <c r="N16" s="89" t="str">
        <f t="shared" si="3"/>
        <v/>
      </c>
      <c r="O16" s="85"/>
    </row>
    <row r="17" spans="1:15" x14ac:dyDescent="0.35">
      <c r="A17" s="85"/>
      <c r="B17" s="85"/>
      <c r="C17" s="85"/>
      <c r="D17" s="85"/>
      <c r="E17" s="85"/>
      <c r="F17" s="85"/>
      <c r="G17" s="85"/>
      <c r="H17" s="85"/>
      <c r="I17" t="str">
        <f t="shared" si="0"/>
        <v/>
      </c>
      <c r="J17" s="86" t="str">
        <f t="shared" si="1"/>
        <v/>
      </c>
      <c r="K17" s="86" t="str">
        <f t="shared" si="2"/>
        <v/>
      </c>
      <c r="L17" s="87"/>
      <c r="M17" s="68" t="str">
        <f>IF(OR(D17="Não Conta",L17="",E17="Refinamento"),"",M3)</f>
        <v/>
      </c>
      <c r="N17" s="89" t="str">
        <f t="shared" si="3"/>
        <v/>
      </c>
      <c r="O17" s="85"/>
    </row>
    <row r="18" spans="1:15" x14ac:dyDescent="0.35">
      <c r="A18" s="85"/>
      <c r="B18" s="85"/>
      <c r="C18" s="85"/>
      <c r="D18" s="85"/>
      <c r="E18" s="85"/>
      <c r="F18" s="85"/>
      <c r="G18" s="85"/>
      <c r="H18" s="85"/>
      <c r="I18" t="str">
        <f t="shared" si="0"/>
        <v/>
      </c>
      <c r="J18" s="86" t="str">
        <f t="shared" si="1"/>
        <v/>
      </c>
      <c r="K18" s="86" t="str">
        <f t="shared" si="2"/>
        <v/>
      </c>
      <c r="L18" s="87"/>
      <c r="M18" s="68" t="str">
        <f>IF(OR(D18="Não Conta",L18="",E18="Refinamento"),"",M3)</f>
        <v/>
      </c>
      <c r="N18" s="89" t="str">
        <f t="shared" si="3"/>
        <v/>
      </c>
      <c r="O18" s="85"/>
    </row>
    <row r="19" spans="1:15" x14ac:dyDescent="0.35">
      <c r="A19" s="85"/>
      <c r="B19" s="85"/>
      <c r="C19" s="85"/>
      <c r="D19" s="85"/>
      <c r="E19" s="85"/>
      <c r="F19" s="85"/>
      <c r="G19" s="85"/>
      <c r="H19" s="85"/>
      <c r="I19" t="str">
        <f t="shared" si="0"/>
        <v/>
      </c>
      <c r="J19" s="86" t="str">
        <f t="shared" si="1"/>
        <v/>
      </c>
      <c r="K19" s="86" t="str">
        <f t="shared" si="2"/>
        <v/>
      </c>
      <c r="L19" s="87"/>
      <c r="M19" s="68" t="str">
        <f>IF(OR(D19="Não Conta",L19="",E19="Refinamento"),"",M3)</f>
        <v/>
      </c>
      <c r="N19" s="89" t="str">
        <f t="shared" si="3"/>
        <v/>
      </c>
      <c r="O19" s="85"/>
    </row>
    <row r="20" spans="1:15" x14ac:dyDescent="0.35">
      <c r="A20" s="85"/>
      <c r="B20" s="85"/>
      <c r="C20" s="85"/>
      <c r="D20" s="85"/>
      <c r="E20" s="85"/>
      <c r="F20" s="85"/>
      <c r="G20" s="85"/>
      <c r="H20" s="85"/>
      <c r="I20" t="str">
        <f t="shared" si="0"/>
        <v/>
      </c>
      <c r="J20" s="86" t="str">
        <f t="shared" si="1"/>
        <v/>
      </c>
      <c r="K20" s="86" t="str">
        <f t="shared" si="2"/>
        <v/>
      </c>
      <c r="L20" s="87"/>
      <c r="M20" s="68" t="str">
        <f>IF(OR(D20="Não Conta",L20="",E20="Refinamento"),"",M3)</f>
        <v/>
      </c>
      <c r="N20" s="89" t="str">
        <f t="shared" si="3"/>
        <v/>
      </c>
      <c r="O20" s="85"/>
    </row>
    <row r="21" spans="1:15" x14ac:dyDescent="0.35">
      <c r="A21" s="85"/>
      <c r="B21" s="85"/>
      <c r="C21" s="85"/>
      <c r="D21" s="85"/>
      <c r="E21" s="85"/>
      <c r="F21" s="85"/>
      <c r="G21" s="85"/>
      <c r="H21" s="85"/>
      <c r="I21" t="str">
        <f t="shared" si="0"/>
        <v/>
      </c>
      <c r="J21" s="86" t="str">
        <f t="shared" si="1"/>
        <v/>
      </c>
      <c r="K21" s="86" t="str">
        <f t="shared" si="2"/>
        <v/>
      </c>
      <c r="L21" s="87"/>
      <c r="M21" s="68" t="str">
        <f>IF(OR(D21="Não Conta",L21="",E21="Refinamento"),"",M3)</f>
        <v/>
      </c>
      <c r="N21" s="89" t="str">
        <f t="shared" si="3"/>
        <v/>
      </c>
      <c r="O21" s="85"/>
    </row>
    <row r="22" spans="1:15" x14ac:dyDescent="0.35">
      <c r="A22" s="85"/>
      <c r="B22" s="85"/>
      <c r="C22" s="85"/>
      <c r="D22" s="85"/>
      <c r="E22" s="85"/>
      <c r="F22" s="85"/>
      <c r="G22" s="85"/>
      <c r="H22" s="85"/>
      <c r="I22" t="str">
        <f t="shared" si="0"/>
        <v/>
      </c>
      <c r="J22" s="86" t="str">
        <f t="shared" si="1"/>
        <v/>
      </c>
      <c r="K22" s="86" t="str">
        <f t="shared" si="2"/>
        <v/>
      </c>
      <c r="L22" s="87"/>
      <c r="M22" s="68" t="str">
        <f>IF(OR(D22="Não Conta",L22="",E22="Refinamento"),"",M3)</f>
        <v/>
      </c>
      <c r="N22" s="89" t="str">
        <f t="shared" si="3"/>
        <v/>
      </c>
      <c r="O22" s="85"/>
    </row>
    <row r="23" spans="1:15" x14ac:dyDescent="0.35">
      <c r="A23" s="85"/>
      <c r="B23" s="85"/>
      <c r="C23" s="85"/>
      <c r="D23" s="85"/>
      <c r="E23" s="85"/>
      <c r="F23" s="85"/>
      <c r="G23" s="85"/>
      <c r="H23" s="85"/>
      <c r="I23" t="str">
        <f t="shared" si="0"/>
        <v/>
      </c>
      <c r="J23" s="86" t="str">
        <f t="shared" si="1"/>
        <v/>
      </c>
      <c r="K23" s="86" t="str">
        <f t="shared" si="2"/>
        <v/>
      </c>
      <c r="L23" s="87"/>
      <c r="M23" s="68" t="str">
        <f>IF(OR(D23="Não Conta",L23="",E23="Refinamento"),"",M3)</f>
        <v/>
      </c>
      <c r="N23" s="89" t="str">
        <f t="shared" si="3"/>
        <v/>
      </c>
      <c r="O23" s="85"/>
    </row>
    <row r="24" spans="1:15" x14ac:dyDescent="0.35">
      <c r="A24" s="85"/>
      <c r="B24" s="85"/>
      <c r="C24" s="85"/>
      <c r="D24" s="85"/>
      <c r="E24" s="85"/>
      <c r="F24" s="85"/>
      <c r="G24" s="85"/>
      <c r="H24" s="85"/>
      <c r="I24" t="str">
        <f t="shared" si="0"/>
        <v/>
      </c>
      <c r="J24" s="86" t="str">
        <f t="shared" si="1"/>
        <v/>
      </c>
      <c r="K24" s="86" t="str">
        <f t="shared" si="2"/>
        <v/>
      </c>
      <c r="L24" s="87"/>
      <c r="M24" s="68" t="str">
        <f>IF(OR(D24="Não Conta",L24="",E24="Refinamento"),"",M3)</f>
        <v/>
      </c>
      <c r="N24" s="89" t="str">
        <f t="shared" si="3"/>
        <v/>
      </c>
      <c r="O24" s="85"/>
    </row>
    <row r="25" spans="1:15" x14ac:dyDescent="0.35">
      <c r="A25" s="85"/>
      <c r="B25" s="85"/>
      <c r="C25" s="85"/>
      <c r="D25" s="85"/>
      <c r="E25" s="85"/>
      <c r="F25" s="85"/>
      <c r="G25" s="85"/>
      <c r="H25" s="85"/>
      <c r="I25" t="str">
        <f t="shared" si="0"/>
        <v/>
      </c>
      <c r="J25" s="86" t="str">
        <f t="shared" si="1"/>
        <v/>
      </c>
      <c r="K25" s="86" t="str">
        <f t="shared" si="2"/>
        <v/>
      </c>
      <c r="L25" s="87"/>
      <c r="M25" s="68" t="str">
        <f>IF(OR(D25="Não Conta",L25="",E25="Refinamento"),"",M3)</f>
        <v/>
      </c>
      <c r="N25" s="89" t="str">
        <f t="shared" si="3"/>
        <v/>
      </c>
      <c r="O25" s="85"/>
    </row>
    <row r="26" spans="1:15" x14ac:dyDescent="0.35">
      <c r="A26" s="85"/>
      <c r="B26" s="85"/>
      <c r="C26" s="85"/>
      <c r="D26" s="85"/>
      <c r="E26" s="85"/>
      <c r="F26" s="85"/>
      <c r="G26" s="85"/>
      <c r="H26" s="85"/>
      <c r="I26" t="str">
        <f t="shared" si="0"/>
        <v/>
      </c>
      <c r="J26" s="86" t="str">
        <f t="shared" si="1"/>
        <v/>
      </c>
      <c r="K26" s="86" t="str">
        <f t="shared" si="2"/>
        <v/>
      </c>
      <c r="L26" s="87"/>
      <c r="M26" s="68" t="str">
        <f>IF(OR(D26="Não Conta",L26="",E26="Refinamento"),"",M3)</f>
        <v/>
      </c>
      <c r="N26" s="89" t="str">
        <f t="shared" si="3"/>
        <v/>
      </c>
      <c r="O26" s="85"/>
    </row>
    <row r="27" spans="1:15" x14ac:dyDescent="0.35">
      <c r="A27" s="85"/>
      <c r="B27" s="85"/>
      <c r="C27" s="85"/>
      <c r="D27" s="85"/>
      <c r="E27" s="85"/>
      <c r="F27" s="85"/>
      <c r="G27" s="85"/>
      <c r="H27" s="85"/>
      <c r="I27" t="str">
        <f t="shared" si="0"/>
        <v/>
      </c>
      <c r="J27" s="86" t="str">
        <f t="shared" si="1"/>
        <v/>
      </c>
      <c r="K27" s="86" t="str">
        <f t="shared" si="2"/>
        <v/>
      </c>
      <c r="L27" s="87"/>
      <c r="M27" s="68" t="str">
        <f>IF(OR(D27="Não Conta",L27="",E27="Refinamento"),"",M3)</f>
        <v/>
      </c>
      <c r="N27" s="89" t="str">
        <f t="shared" si="3"/>
        <v/>
      </c>
      <c r="O27" s="85"/>
    </row>
    <row r="28" spans="1:15" x14ac:dyDescent="0.35">
      <c r="A28" s="85"/>
      <c r="B28" s="85"/>
      <c r="C28" s="85"/>
      <c r="D28" s="85"/>
      <c r="E28" s="85"/>
      <c r="F28" s="85"/>
      <c r="G28" s="85"/>
      <c r="H28" s="85"/>
      <c r="I28" t="str">
        <f t="shared" si="0"/>
        <v/>
      </c>
      <c r="J28" s="86" t="str">
        <f t="shared" si="1"/>
        <v/>
      </c>
      <c r="K28" s="86" t="str">
        <f t="shared" si="2"/>
        <v/>
      </c>
      <c r="L28" s="87"/>
      <c r="M28" s="68" t="str">
        <f>IF(OR(D28="Não Conta",L28="",E28="Refinamento"),"",M3)</f>
        <v/>
      </c>
      <c r="N28" s="89" t="str">
        <f t="shared" si="3"/>
        <v/>
      </c>
      <c r="O28" s="85"/>
    </row>
    <row r="29" spans="1:15" x14ac:dyDescent="0.35">
      <c r="A29" s="85"/>
      <c r="B29" s="85"/>
      <c r="C29" s="85"/>
      <c r="D29" s="85"/>
      <c r="E29" s="85"/>
      <c r="F29" s="85"/>
      <c r="G29" s="85"/>
      <c r="H29" s="85"/>
      <c r="I29" t="str">
        <f t="shared" si="0"/>
        <v/>
      </c>
      <c r="J29" s="86" t="str">
        <f t="shared" si="1"/>
        <v/>
      </c>
      <c r="K29" s="86" t="str">
        <f t="shared" si="2"/>
        <v/>
      </c>
      <c r="L29" s="87"/>
      <c r="M29" s="68" t="str">
        <f>IF(OR(D29="Não Conta",L29="",E29="Refinamento"),"",M3)</f>
        <v/>
      </c>
      <c r="N29" s="89" t="str">
        <f t="shared" si="3"/>
        <v/>
      </c>
      <c r="O29" s="85"/>
    </row>
    <row r="30" spans="1:15" x14ac:dyDescent="0.35">
      <c r="A30" s="85"/>
      <c r="B30" s="85"/>
      <c r="C30" s="85"/>
      <c r="D30" s="85"/>
      <c r="E30" s="85"/>
      <c r="F30" s="85"/>
      <c r="G30" s="85"/>
      <c r="H30" s="85"/>
      <c r="I30" t="str">
        <f t="shared" si="0"/>
        <v/>
      </c>
      <c r="J30" s="86" t="str">
        <f t="shared" si="1"/>
        <v/>
      </c>
      <c r="K30" s="86" t="str">
        <f t="shared" si="2"/>
        <v/>
      </c>
      <c r="L30" s="87"/>
      <c r="M30" s="68" t="str">
        <f>IF(OR(D30="Não Conta",L30="",E30="Refinamento"),"",M3)</f>
        <v/>
      </c>
      <c r="N30" s="89" t="str">
        <f t="shared" si="3"/>
        <v/>
      </c>
      <c r="O30" s="85"/>
    </row>
    <row r="31" spans="1:15" x14ac:dyDescent="0.35">
      <c r="A31" s="85"/>
      <c r="B31" s="85"/>
      <c r="C31" s="85"/>
      <c r="D31" s="85"/>
      <c r="E31" s="85"/>
      <c r="F31" s="85"/>
      <c r="G31" s="85"/>
      <c r="H31" s="85"/>
      <c r="I31" t="str">
        <f t="shared" si="0"/>
        <v/>
      </c>
      <c r="J31" s="86" t="str">
        <f t="shared" si="1"/>
        <v/>
      </c>
      <c r="K31" s="86" t="str">
        <f t="shared" si="2"/>
        <v/>
      </c>
      <c r="L31" s="87"/>
      <c r="M31" s="68" t="str">
        <f>IF(OR(D31="Não Conta",L31="",E31="Refinamento"),"",M3)</f>
        <v/>
      </c>
      <c r="N31" s="89" t="str">
        <f t="shared" si="3"/>
        <v/>
      </c>
      <c r="O31" s="85"/>
    </row>
    <row r="32" spans="1:15" x14ac:dyDescent="0.35">
      <c r="A32" s="85"/>
      <c r="B32" s="85"/>
      <c r="C32" s="85"/>
      <c r="D32" s="85"/>
      <c r="E32" s="85"/>
      <c r="F32" s="85"/>
      <c r="G32" s="85"/>
      <c r="H32" s="85"/>
      <c r="I32" t="str">
        <f t="shared" si="0"/>
        <v/>
      </c>
      <c r="J32" s="86" t="str">
        <f t="shared" si="1"/>
        <v/>
      </c>
      <c r="K32" s="86" t="str">
        <f t="shared" si="2"/>
        <v/>
      </c>
      <c r="L32" s="87"/>
      <c r="M32" s="68" t="str">
        <f>IF(OR(D32="Não Conta",L32="",E32="Refinamento"),"",M3)</f>
        <v/>
      </c>
      <c r="N32" s="89" t="str">
        <f t="shared" si="3"/>
        <v/>
      </c>
      <c r="O32" s="85"/>
    </row>
    <row r="33" spans="1:15" x14ac:dyDescent="0.35">
      <c r="A33" s="85"/>
      <c r="B33" s="85"/>
      <c r="C33" s="85"/>
      <c r="D33" s="85"/>
      <c r="E33" s="85"/>
      <c r="F33" s="85"/>
      <c r="G33" s="85"/>
      <c r="H33" s="85"/>
      <c r="I33" t="str">
        <f t="shared" si="0"/>
        <v/>
      </c>
      <c r="J33" s="86" t="str">
        <f t="shared" si="1"/>
        <v/>
      </c>
      <c r="K33" s="86" t="str">
        <f t="shared" si="2"/>
        <v/>
      </c>
      <c r="L33" s="87"/>
      <c r="M33" s="68" t="str">
        <f>IF(OR(D33="Não Conta",L33="",E33="Refinamento"),"",M22)</f>
        <v/>
      </c>
      <c r="N33" s="89" t="str">
        <f t="shared" si="3"/>
        <v/>
      </c>
      <c r="O33" s="85"/>
    </row>
    <row r="34" spans="1:15" x14ac:dyDescent="0.35">
      <c r="A34" s="85"/>
      <c r="B34" s="85"/>
      <c r="C34" s="85"/>
      <c r="D34" s="85"/>
      <c r="E34" s="85"/>
      <c r="F34" s="85"/>
      <c r="G34" s="85"/>
      <c r="H34" s="85"/>
      <c r="I34" t="str">
        <f t="shared" si="0"/>
        <v/>
      </c>
      <c r="J34" s="86" t="str">
        <f t="shared" si="1"/>
        <v/>
      </c>
      <c r="K34" s="86" t="str">
        <f t="shared" si="2"/>
        <v/>
      </c>
      <c r="L34" s="87"/>
      <c r="M34" s="68" t="str">
        <f>IF(OR(D34="Não Conta",L34="",E34="Refinamento"),"",M3)</f>
        <v/>
      </c>
      <c r="N34" s="89" t="str">
        <f t="shared" si="3"/>
        <v/>
      </c>
      <c r="O34" s="85"/>
    </row>
    <row r="35" spans="1:15" x14ac:dyDescent="0.35">
      <c r="A35" s="85"/>
      <c r="B35" s="85"/>
      <c r="C35" s="85"/>
      <c r="D35" s="85"/>
      <c r="E35" s="85"/>
      <c r="F35" s="85"/>
      <c r="G35" s="85"/>
      <c r="H35" s="85"/>
      <c r="I35" t="str">
        <f t="shared" si="0"/>
        <v/>
      </c>
      <c r="J35" s="86" t="str">
        <f t="shared" si="1"/>
        <v/>
      </c>
      <c r="K35" s="86" t="str">
        <f t="shared" si="2"/>
        <v/>
      </c>
      <c r="L35" s="87"/>
      <c r="M35" s="68" t="str">
        <f>IF(OR(D35="Não Conta",L35="",E35="Refinamento"),"",M3)</f>
        <v/>
      </c>
      <c r="N35" s="89" t="str">
        <f t="shared" si="3"/>
        <v/>
      </c>
      <c r="O35" s="85"/>
    </row>
    <row r="36" spans="1:15" x14ac:dyDescent="0.35">
      <c r="A36" s="85"/>
      <c r="B36" s="85"/>
      <c r="C36" s="85"/>
      <c r="D36" s="85"/>
      <c r="E36" s="85"/>
      <c r="F36" s="85"/>
      <c r="G36" s="85"/>
      <c r="H36" s="85"/>
      <c r="I36" t="str">
        <f t="shared" si="0"/>
        <v/>
      </c>
      <c r="J36" s="86" t="str">
        <f t="shared" si="1"/>
        <v/>
      </c>
      <c r="K36" s="86" t="str">
        <f t="shared" si="2"/>
        <v/>
      </c>
      <c r="L36" s="87"/>
      <c r="M36" s="68" t="str">
        <f>IF(OR(D36="Não Conta",L36="",E36="Refinamento"),"",M3)</f>
        <v/>
      </c>
      <c r="N36" s="89" t="str">
        <f t="shared" si="3"/>
        <v/>
      </c>
      <c r="O36" s="85"/>
    </row>
    <row r="37" spans="1:15" x14ac:dyDescent="0.35">
      <c r="A37" s="85"/>
      <c r="B37" s="85"/>
      <c r="C37" s="85"/>
      <c r="D37" s="85"/>
      <c r="E37" s="85"/>
      <c r="F37" s="85"/>
      <c r="G37" s="85"/>
      <c r="H37" s="85"/>
      <c r="I37" t="str">
        <f t="shared" si="0"/>
        <v/>
      </c>
      <c r="J37" s="86" t="str">
        <f t="shared" si="1"/>
        <v/>
      </c>
      <c r="K37" s="86" t="str">
        <f t="shared" si="2"/>
        <v/>
      </c>
      <c r="L37" s="87"/>
      <c r="M37" s="68" t="str">
        <f>IF(OR(D37="Não Conta",L37="",E37="Refinamento"),"",M3)</f>
        <v/>
      </c>
      <c r="N37" s="89" t="str">
        <f t="shared" si="3"/>
        <v/>
      </c>
      <c r="O37" s="85"/>
    </row>
    <row r="38" spans="1:15" x14ac:dyDescent="0.35">
      <c r="A38" s="85"/>
      <c r="B38" s="85"/>
      <c r="C38" s="85"/>
      <c r="D38" s="85"/>
      <c r="E38" s="85"/>
      <c r="F38" s="85"/>
      <c r="G38" s="85"/>
      <c r="H38" s="85"/>
      <c r="I38" t="str">
        <f t="shared" si="0"/>
        <v/>
      </c>
      <c r="J38" s="86" t="str">
        <f t="shared" si="1"/>
        <v/>
      </c>
      <c r="K38" s="86" t="str">
        <f t="shared" si="2"/>
        <v/>
      </c>
      <c r="L38" s="87"/>
      <c r="M38" s="68" t="str">
        <f>IF(OR(D38="Não Conta",L38="",E38="Refinamento"),"",M3)</f>
        <v/>
      </c>
      <c r="N38" s="89" t="str">
        <f t="shared" si="3"/>
        <v/>
      </c>
      <c r="O38" s="85"/>
    </row>
    <row r="39" spans="1:15" x14ac:dyDescent="0.35">
      <c r="A39" s="85"/>
      <c r="B39" s="85"/>
      <c r="C39" s="85"/>
      <c r="D39" s="85"/>
      <c r="E39" s="85"/>
      <c r="F39" s="85"/>
      <c r="G39" s="85"/>
      <c r="H39" s="85"/>
      <c r="I39" t="str">
        <f t="shared" si="0"/>
        <v/>
      </c>
      <c r="J39" s="86" t="str">
        <f t="shared" si="1"/>
        <v/>
      </c>
      <c r="K39" s="86" t="str">
        <f t="shared" si="2"/>
        <v/>
      </c>
      <c r="L39" s="87"/>
      <c r="M39" s="68" t="str">
        <f>IF(OR(D39="Não Conta",L39="",E39="Refinamento"),"",M3)</f>
        <v/>
      </c>
      <c r="N39" s="89" t="str">
        <f t="shared" si="3"/>
        <v/>
      </c>
      <c r="O39" s="85"/>
    </row>
    <row r="40" spans="1:15" x14ac:dyDescent="0.35">
      <c r="A40" s="85"/>
      <c r="B40" s="85"/>
      <c r="C40" s="85"/>
      <c r="D40" s="85"/>
      <c r="E40" s="85"/>
      <c r="F40" s="85"/>
      <c r="G40" s="85"/>
      <c r="H40" s="85"/>
      <c r="I40" t="str">
        <f t="shared" si="0"/>
        <v/>
      </c>
      <c r="J40" s="86" t="str">
        <f t="shared" si="1"/>
        <v/>
      </c>
      <c r="K40" s="86" t="str">
        <f t="shared" si="2"/>
        <v/>
      </c>
      <c r="L40" s="87"/>
      <c r="M40" s="68" t="str">
        <f>IF(OR(D40="Não Conta",L40="",E40="Refinamento"),"",M3)</f>
        <v/>
      </c>
      <c r="N40" s="89" t="str">
        <f t="shared" si="3"/>
        <v/>
      </c>
      <c r="O40" s="85"/>
    </row>
    <row r="41" spans="1:15" x14ac:dyDescent="0.35">
      <c r="A41" s="85"/>
      <c r="B41" s="85"/>
      <c r="C41" s="85"/>
      <c r="D41" s="85"/>
      <c r="E41" s="85"/>
      <c r="F41" s="85"/>
      <c r="G41" s="85"/>
      <c r="H41" s="85"/>
      <c r="I41" t="str">
        <f t="shared" si="0"/>
        <v/>
      </c>
      <c r="J41" s="86" t="str">
        <f t="shared" si="1"/>
        <v/>
      </c>
      <c r="K41" s="86" t="str">
        <f t="shared" si="2"/>
        <v/>
      </c>
      <c r="L41" s="87"/>
      <c r="M41" s="68" t="str">
        <f>IF(OR(D41="Não Conta",L41="",E41="Refinamento"),"",M30)</f>
        <v/>
      </c>
      <c r="N41" s="89" t="str">
        <f t="shared" si="3"/>
        <v/>
      </c>
      <c r="O41" s="85"/>
    </row>
    <row r="42" spans="1:15" x14ac:dyDescent="0.35">
      <c r="A42" s="85"/>
      <c r="B42" s="85"/>
      <c r="C42" s="85"/>
      <c r="D42" s="85"/>
      <c r="E42" s="85"/>
      <c r="F42" s="85"/>
      <c r="G42" s="85"/>
      <c r="H42" s="85"/>
      <c r="I42" t="str">
        <f t="shared" si="0"/>
        <v/>
      </c>
      <c r="J42" s="86" t="str">
        <f t="shared" si="1"/>
        <v/>
      </c>
      <c r="K42" s="86" t="str">
        <f t="shared" si="2"/>
        <v/>
      </c>
      <c r="L42" s="87"/>
      <c r="M42" s="68" t="str">
        <f>IF(OR(D42="Não Conta",L42="",E42="Refinamento"),"",M3)</f>
        <v/>
      </c>
      <c r="N42" s="89" t="str">
        <f t="shared" si="3"/>
        <v/>
      </c>
      <c r="O42" s="85"/>
    </row>
    <row r="43" spans="1:15" x14ac:dyDescent="0.35">
      <c r="A43" s="85"/>
      <c r="B43" s="85"/>
      <c r="C43" s="85"/>
      <c r="D43" s="85"/>
      <c r="E43" s="85"/>
      <c r="F43" s="85"/>
      <c r="G43" s="85"/>
      <c r="H43" s="85"/>
      <c r="I43" t="str">
        <f t="shared" si="0"/>
        <v/>
      </c>
      <c r="J43" s="86" t="str">
        <f t="shared" si="1"/>
        <v/>
      </c>
      <c r="K43" s="86" t="str">
        <f t="shared" si="2"/>
        <v/>
      </c>
      <c r="L43" s="87"/>
      <c r="M43" s="68" t="str">
        <f>IF(OR(D43="Não Conta",L43="",E43="Refinamento"),"",M3)</f>
        <v/>
      </c>
      <c r="N43" s="89" t="str">
        <f t="shared" si="3"/>
        <v/>
      </c>
      <c r="O43" s="85"/>
    </row>
    <row r="44" spans="1:15" x14ac:dyDescent="0.35">
      <c r="A44" s="85"/>
      <c r="B44" s="85"/>
      <c r="C44" s="85"/>
      <c r="D44" s="85"/>
      <c r="E44" s="85"/>
      <c r="F44" s="85"/>
      <c r="G44" s="85"/>
      <c r="H44" s="85"/>
      <c r="I44" t="str">
        <f t="shared" si="0"/>
        <v/>
      </c>
      <c r="J44" s="86" t="str">
        <f t="shared" si="1"/>
        <v/>
      </c>
      <c r="K44" s="86" t="str">
        <f t="shared" si="2"/>
        <v/>
      </c>
      <c r="L44" s="87"/>
      <c r="M44" s="68" t="str">
        <f>IF(OR(D44="Não Conta",L44="",E44="Refinamento"),"",M3)</f>
        <v/>
      </c>
      <c r="N44" s="89" t="str">
        <f t="shared" si="3"/>
        <v/>
      </c>
      <c r="O44" s="85"/>
    </row>
    <row r="45" spans="1:15" x14ac:dyDescent="0.35">
      <c r="A45" s="85"/>
      <c r="B45" s="85"/>
      <c r="C45" s="85"/>
      <c r="D45" s="85"/>
      <c r="E45" s="85"/>
      <c r="F45" s="85"/>
      <c r="G45" s="85"/>
      <c r="H45" s="85"/>
      <c r="I45" t="str">
        <f t="shared" si="0"/>
        <v/>
      </c>
      <c r="J45" s="86" t="str">
        <f t="shared" si="1"/>
        <v/>
      </c>
      <c r="K45" s="86" t="str">
        <f t="shared" si="2"/>
        <v/>
      </c>
      <c r="L45" s="87"/>
      <c r="M45" s="68" t="str">
        <f>IF(OR(D45="Não Conta",L45="",E45="Refinamento"),"",M3)</f>
        <v/>
      </c>
      <c r="N45" s="89" t="str">
        <f t="shared" si="3"/>
        <v/>
      </c>
      <c r="O45" s="85"/>
    </row>
    <row r="46" spans="1:15" x14ac:dyDescent="0.35">
      <c r="A46" s="85"/>
      <c r="B46" s="85"/>
      <c r="C46" s="85"/>
      <c r="D46" s="85"/>
      <c r="E46" s="85"/>
      <c r="F46" s="85"/>
      <c r="G46" s="85"/>
      <c r="H46" s="85"/>
      <c r="I46" t="str">
        <f t="shared" si="0"/>
        <v/>
      </c>
      <c r="J46" s="86" t="str">
        <f t="shared" si="1"/>
        <v/>
      </c>
      <c r="K46" s="86" t="str">
        <f t="shared" si="2"/>
        <v/>
      </c>
      <c r="L46" s="87"/>
      <c r="M46" s="68" t="str">
        <f>IF(OR(D46="Não Conta",L46="",E46="Refinamento"),"",M3)</f>
        <v/>
      </c>
      <c r="N46" s="89" t="str">
        <f t="shared" si="3"/>
        <v/>
      </c>
      <c r="O46" s="85"/>
    </row>
    <row r="47" spans="1:15" x14ac:dyDescent="0.35">
      <c r="A47" s="85"/>
      <c r="B47" s="85"/>
      <c r="C47" s="85"/>
      <c r="D47" s="85"/>
      <c r="E47" s="85"/>
      <c r="F47" s="85"/>
      <c r="G47" s="85"/>
      <c r="H47" s="85"/>
      <c r="I47" t="str">
        <f t="shared" si="0"/>
        <v/>
      </c>
      <c r="J47" s="86" t="str">
        <f t="shared" si="1"/>
        <v/>
      </c>
      <c r="K47" s="86" t="str">
        <f t="shared" si="2"/>
        <v/>
      </c>
      <c r="L47" s="87"/>
      <c r="M47" s="68" t="str">
        <f>IF(OR(D47="Não Conta",L47="",E47="Refinamento"),"",M3)</f>
        <v/>
      </c>
      <c r="N47" s="89" t="str">
        <f t="shared" si="3"/>
        <v/>
      </c>
      <c r="O47" s="85"/>
    </row>
    <row r="48" spans="1:15" x14ac:dyDescent="0.35">
      <c r="A48" s="85"/>
      <c r="B48" s="85"/>
      <c r="C48" s="85"/>
      <c r="D48" s="85"/>
      <c r="E48" s="85"/>
      <c r="F48" s="85"/>
      <c r="G48" s="85"/>
      <c r="H48" s="85"/>
      <c r="I48" t="str">
        <f t="shared" si="0"/>
        <v/>
      </c>
      <c r="J48" s="86" t="str">
        <f t="shared" si="1"/>
        <v/>
      </c>
      <c r="K48" s="86" t="str">
        <f t="shared" si="2"/>
        <v/>
      </c>
      <c r="L48" s="87"/>
      <c r="M48" s="68" t="str">
        <f>IF(OR(D48="Não Conta",L48="",E48="Refinamento"),"",M3)</f>
        <v/>
      </c>
      <c r="N48" s="89" t="str">
        <f t="shared" si="3"/>
        <v/>
      </c>
      <c r="O48" s="85"/>
    </row>
    <row r="49" spans="1:15" x14ac:dyDescent="0.35">
      <c r="A49" s="85"/>
      <c r="B49" s="85"/>
      <c r="C49" s="85"/>
      <c r="D49" s="85"/>
      <c r="E49" s="85"/>
      <c r="F49" s="85"/>
      <c r="G49" s="85"/>
      <c r="H49" s="85"/>
      <c r="I49" t="str">
        <f t="shared" si="0"/>
        <v/>
      </c>
      <c r="J49" s="86" t="str">
        <f t="shared" si="1"/>
        <v/>
      </c>
      <c r="K49" s="86" t="str">
        <f t="shared" si="2"/>
        <v/>
      </c>
      <c r="L49" s="87"/>
      <c r="M49" s="68" t="str">
        <f>IF(OR(D49="Não Conta",L49="",E49="Refinamento"),"",M3)</f>
        <v/>
      </c>
      <c r="N49" s="89" t="str">
        <f t="shared" si="3"/>
        <v/>
      </c>
      <c r="O49" s="85"/>
    </row>
    <row r="50" spans="1:15" x14ac:dyDescent="0.35">
      <c r="A50" s="85"/>
      <c r="B50" s="85"/>
      <c r="C50" s="85"/>
      <c r="D50" s="85"/>
      <c r="E50" s="85"/>
      <c r="F50" s="85"/>
      <c r="G50" s="85"/>
      <c r="H50" s="85"/>
      <c r="I50" t="str">
        <f t="shared" si="0"/>
        <v/>
      </c>
      <c r="J50" s="86" t="str">
        <f t="shared" si="1"/>
        <v/>
      </c>
      <c r="K50" s="86" t="str">
        <f t="shared" si="2"/>
        <v/>
      </c>
      <c r="L50" s="87"/>
      <c r="M50" s="68" t="str">
        <f>IF(OR(D50="Não Conta",L50="",E50="Refinamento"),"",M3)</f>
        <v/>
      </c>
      <c r="N50" s="89" t="str">
        <f t="shared" si="3"/>
        <v/>
      </c>
      <c r="O50" s="85"/>
    </row>
    <row r="51" spans="1:15" x14ac:dyDescent="0.35">
      <c r="A51" s="85"/>
      <c r="B51" s="85"/>
      <c r="C51" s="85"/>
      <c r="D51" s="85"/>
      <c r="E51" s="85"/>
      <c r="F51" s="85"/>
      <c r="G51" s="85"/>
      <c r="H51" s="85"/>
      <c r="I51" t="str">
        <f t="shared" si="0"/>
        <v/>
      </c>
      <c r="J51" s="86" t="str">
        <f t="shared" si="1"/>
        <v/>
      </c>
      <c r="K51" s="86" t="str">
        <f t="shared" si="2"/>
        <v/>
      </c>
      <c r="L51" s="87"/>
      <c r="M51" s="68" t="str">
        <f>IF(OR(D51="Não Conta",L51="",E51="Refinamento"),"",M3)</f>
        <v/>
      </c>
      <c r="N51" s="89" t="str">
        <f t="shared" si="3"/>
        <v/>
      </c>
      <c r="O51" s="85"/>
    </row>
    <row r="52" spans="1:15" x14ac:dyDescent="0.35">
      <c r="A52" s="85"/>
      <c r="B52" s="85"/>
      <c r="C52" s="85"/>
      <c r="D52" s="85"/>
      <c r="E52" s="85"/>
      <c r="F52" s="85"/>
      <c r="G52" s="85"/>
      <c r="H52" s="85"/>
      <c r="I52" t="str">
        <f t="shared" si="0"/>
        <v/>
      </c>
      <c r="J52" s="86" t="str">
        <f t="shared" si="1"/>
        <v/>
      </c>
      <c r="K52" s="86" t="str">
        <f t="shared" si="2"/>
        <v/>
      </c>
      <c r="L52" s="87"/>
      <c r="M52" s="68" t="str">
        <f>IF(OR(D52="Não Conta",L52="",E52="Refinamento"),"",M3)</f>
        <v/>
      </c>
      <c r="N52" s="89" t="str">
        <f t="shared" si="3"/>
        <v/>
      </c>
      <c r="O52" s="85"/>
    </row>
    <row r="53" spans="1:15" x14ac:dyDescent="0.35">
      <c r="A53" s="85"/>
      <c r="B53" s="85"/>
      <c r="C53" s="85"/>
      <c r="D53" s="85"/>
      <c r="E53" s="85"/>
      <c r="F53" s="85"/>
      <c r="G53" s="85"/>
      <c r="H53" s="85"/>
      <c r="I53" t="str">
        <f t="shared" si="0"/>
        <v/>
      </c>
      <c r="J53" s="86" t="str">
        <f t="shared" si="1"/>
        <v/>
      </c>
      <c r="K53" s="86" t="str">
        <f t="shared" si="2"/>
        <v/>
      </c>
      <c r="L53" s="87"/>
      <c r="M53" s="68" t="str">
        <f>IF(OR(D53="Não Conta",L53="",E53="Refinamento"),"",M3)</f>
        <v/>
      </c>
      <c r="N53" s="89" t="str">
        <f t="shared" si="3"/>
        <v/>
      </c>
      <c r="O53" s="85"/>
    </row>
    <row r="54" spans="1:15" x14ac:dyDescent="0.35">
      <c r="A54" s="85"/>
      <c r="B54" s="85"/>
      <c r="C54" s="85"/>
      <c r="D54" s="85"/>
      <c r="E54" s="85"/>
      <c r="F54" s="85"/>
      <c r="G54" s="85"/>
      <c r="H54" s="85"/>
      <c r="I54" t="str">
        <f t="shared" si="0"/>
        <v/>
      </c>
      <c r="J54" s="86" t="str">
        <f t="shared" si="1"/>
        <v/>
      </c>
      <c r="K54" s="86" t="str">
        <f t="shared" si="2"/>
        <v/>
      </c>
      <c r="L54" s="87"/>
      <c r="M54" s="68" t="str">
        <f>IF(OR(D54="Não Conta",L54="",E54="Refinamento"),"",M3)</f>
        <v/>
      </c>
      <c r="N54" s="89" t="str">
        <f t="shared" si="3"/>
        <v/>
      </c>
      <c r="O54" s="85"/>
    </row>
    <row r="55" spans="1:15" x14ac:dyDescent="0.35">
      <c r="A55" s="85"/>
      <c r="B55" s="85"/>
      <c r="C55" s="85"/>
      <c r="D55" s="85"/>
      <c r="E55" s="85"/>
      <c r="F55" s="85"/>
      <c r="G55" s="85"/>
      <c r="H55" s="85"/>
      <c r="I55" t="str">
        <f t="shared" si="0"/>
        <v/>
      </c>
      <c r="J55" s="86" t="str">
        <f t="shared" si="1"/>
        <v/>
      </c>
      <c r="K55" s="86" t="str">
        <f t="shared" si="2"/>
        <v/>
      </c>
      <c r="L55" s="87"/>
      <c r="M55" s="68" t="str">
        <f>IF(OR(D55="Não Conta",L55="",E55="Refinamento"),"",M3)</f>
        <v/>
      </c>
      <c r="N55" s="89" t="str">
        <f t="shared" si="3"/>
        <v/>
      </c>
      <c r="O55" s="85"/>
    </row>
    <row r="56" spans="1:15" x14ac:dyDescent="0.35">
      <c r="A56" s="85"/>
      <c r="B56" s="85"/>
      <c r="C56" s="85"/>
      <c r="D56" s="85"/>
      <c r="E56" s="85"/>
      <c r="F56" s="85"/>
      <c r="G56" s="85"/>
      <c r="H56" s="85"/>
      <c r="I56" t="str">
        <f t="shared" si="0"/>
        <v/>
      </c>
      <c r="J56" s="86" t="str">
        <f t="shared" si="1"/>
        <v/>
      </c>
      <c r="K56" s="86" t="str">
        <f t="shared" si="2"/>
        <v/>
      </c>
      <c r="L56" s="87"/>
      <c r="M56" s="68" t="str">
        <f>IF(OR(D56="Não Conta",L56="",E56="Refinamento"),"",M3)</f>
        <v/>
      </c>
      <c r="N56" s="89" t="str">
        <f t="shared" si="3"/>
        <v/>
      </c>
      <c r="O56" s="85"/>
    </row>
    <row r="57" spans="1:15" x14ac:dyDescent="0.35">
      <c r="A57" s="85"/>
      <c r="B57" s="85"/>
      <c r="C57" s="85"/>
      <c r="D57" s="85"/>
      <c r="E57" s="85"/>
      <c r="F57" s="85"/>
      <c r="G57" s="85"/>
      <c r="H57" s="85"/>
      <c r="I57" t="str">
        <f t="shared" si="0"/>
        <v/>
      </c>
      <c r="J57" s="86" t="str">
        <f t="shared" si="1"/>
        <v/>
      </c>
      <c r="K57" s="86" t="str">
        <f t="shared" si="2"/>
        <v/>
      </c>
      <c r="L57" s="87"/>
      <c r="M57" s="68" t="str">
        <f>IF(OR(D57="Não Conta",L57="",E57="Refinamento"),"",M3)</f>
        <v/>
      </c>
      <c r="N57" s="89" t="str">
        <f t="shared" si="3"/>
        <v/>
      </c>
      <c r="O57" s="85"/>
    </row>
    <row r="58" spans="1:15" x14ac:dyDescent="0.35">
      <c r="A58" s="85"/>
      <c r="B58" s="85"/>
      <c r="C58" s="85"/>
      <c r="D58" s="85"/>
      <c r="E58" s="85"/>
      <c r="F58" s="85"/>
      <c r="G58" s="85"/>
      <c r="H58" s="85"/>
      <c r="I58" t="str">
        <f t="shared" si="0"/>
        <v/>
      </c>
      <c r="J58" s="86" t="str">
        <f t="shared" si="1"/>
        <v/>
      </c>
      <c r="K58" s="86" t="str">
        <f t="shared" si="2"/>
        <v/>
      </c>
      <c r="L58" s="87"/>
      <c r="M58" s="68" t="str">
        <f>IF(OR(D58="Não Conta",L58="",E58="Refinamento"),"",M3)</f>
        <v/>
      </c>
      <c r="N58" s="89" t="str">
        <f t="shared" si="3"/>
        <v/>
      </c>
      <c r="O58" s="85"/>
    </row>
    <row r="59" spans="1:15" x14ac:dyDescent="0.35">
      <c r="A59" s="85"/>
      <c r="B59" s="85"/>
      <c r="C59" s="85"/>
      <c r="D59" s="85"/>
      <c r="E59" s="85"/>
      <c r="F59" s="85"/>
      <c r="G59" s="85"/>
      <c r="H59" s="85"/>
      <c r="I59" t="str">
        <f t="shared" si="0"/>
        <v/>
      </c>
      <c r="J59" s="86" t="str">
        <f t="shared" si="1"/>
        <v/>
      </c>
      <c r="K59" s="86" t="str">
        <f t="shared" si="2"/>
        <v/>
      </c>
      <c r="L59" s="87"/>
      <c r="M59" s="68" t="str">
        <f>IF(OR(D59="Não Conta",L59="",E59="Refinamento"),"",M3)</f>
        <v/>
      </c>
      <c r="N59" s="89" t="str">
        <f t="shared" si="3"/>
        <v/>
      </c>
      <c r="O59" s="85"/>
    </row>
    <row r="60" spans="1:15" x14ac:dyDescent="0.35">
      <c r="A60" s="85"/>
      <c r="B60" s="85"/>
      <c r="C60" s="85"/>
      <c r="D60" s="85"/>
      <c r="E60" s="85"/>
      <c r="F60" s="85"/>
      <c r="G60" s="85"/>
      <c r="H60" s="85"/>
      <c r="I60" t="str">
        <f t="shared" si="0"/>
        <v/>
      </c>
      <c r="J60" s="86" t="str">
        <f t="shared" si="1"/>
        <v/>
      </c>
      <c r="K60" s="86" t="str">
        <f t="shared" si="2"/>
        <v/>
      </c>
      <c r="L60" s="87"/>
      <c r="M60" s="68" t="str">
        <f>IF(OR(D60="Não Conta",L60="",E60="Refinamento"),"",M3)</f>
        <v/>
      </c>
      <c r="N60" s="89" t="str">
        <f t="shared" si="3"/>
        <v/>
      </c>
      <c r="O60" s="85"/>
    </row>
    <row r="61" spans="1:15" x14ac:dyDescent="0.35">
      <c r="A61" s="85"/>
      <c r="B61" s="85"/>
      <c r="C61" s="85"/>
      <c r="D61" s="85"/>
      <c r="E61" s="85"/>
      <c r="F61" s="85"/>
      <c r="G61" s="85"/>
      <c r="H61" s="85"/>
      <c r="I61" t="str">
        <f t="shared" si="0"/>
        <v/>
      </c>
      <c r="J61" s="86" t="str">
        <f t="shared" si="1"/>
        <v/>
      </c>
      <c r="K61" s="86" t="str">
        <f t="shared" si="2"/>
        <v/>
      </c>
      <c r="L61" s="87"/>
      <c r="M61" s="68" t="str">
        <f>IF(OR(D61="Não Conta",L61="",E61="Refinamento"),"",M3)</f>
        <v/>
      </c>
      <c r="N61" s="89" t="str">
        <f t="shared" si="3"/>
        <v/>
      </c>
      <c r="O61" s="85"/>
    </row>
    <row r="62" spans="1:15" x14ac:dyDescent="0.35">
      <c r="A62" s="85"/>
      <c r="B62" s="85"/>
      <c r="C62" s="85"/>
      <c r="D62" s="85"/>
      <c r="E62" s="85"/>
      <c r="F62" s="85"/>
      <c r="G62" s="85"/>
      <c r="H62" s="85"/>
      <c r="I62" t="str">
        <f t="shared" si="0"/>
        <v/>
      </c>
      <c r="J62" s="86" t="str">
        <f t="shared" si="1"/>
        <v/>
      </c>
      <c r="K62" s="86" t="str">
        <f t="shared" si="2"/>
        <v/>
      </c>
      <c r="L62" s="87"/>
      <c r="M62" s="68" t="str">
        <f>IF(OR(D62="Não Conta",L62="",E62="Refinamento"),"",M3)</f>
        <v/>
      </c>
      <c r="N62" s="89" t="str">
        <f t="shared" si="3"/>
        <v/>
      </c>
      <c r="O62" s="85"/>
    </row>
    <row r="63" spans="1:15" x14ac:dyDescent="0.35">
      <c r="A63" s="85"/>
      <c r="B63" s="85"/>
      <c r="C63" s="85"/>
      <c r="D63" s="85"/>
      <c r="E63" s="85"/>
      <c r="F63" s="85"/>
      <c r="G63" s="85"/>
      <c r="H63" s="85"/>
      <c r="I63" t="str">
        <f t="shared" si="0"/>
        <v/>
      </c>
      <c r="J63" s="86" t="str">
        <f t="shared" si="1"/>
        <v/>
      </c>
      <c r="K63" s="86" t="str">
        <f t="shared" si="2"/>
        <v/>
      </c>
      <c r="L63" s="87"/>
      <c r="M63" s="68" t="str">
        <f>IF(OR(D63="Não Conta",L63="",E63="Refinamento"),"",M3)</f>
        <v/>
      </c>
      <c r="N63" s="89" t="str">
        <f t="shared" si="3"/>
        <v/>
      </c>
      <c r="O63" s="85"/>
    </row>
    <row r="64" spans="1:15" x14ac:dyDescent="0.35">
      <c r="A64" s="85"/>
      <c r="B64" s="85"/>
      <c r="C64" s="85"/>
      <c r="D64" s="85"/>
      <c r="E64" s="85"/>
      <c r="F64" s="85"/>
      <c r="G64" s="85"/>
      <c r="H64" s="85"/>
      <c r="I64" t="str">
        <f t="shared" si="0"/>
        <v/>
      </c>
      <c r="J64" s="86" t="str">
        <f t="shared" si="1"/>
        <v/>
      </c>
      <c r="K64" s="86" t="str">
        <f t="shared" si="2"/>
        <v/>
      </c>
      <c r="L64" s="87"/>
      <c r="M64" s="68" t="str">
        <f>IF(OR(D64="Não Conta",L64="",E64="Refinamento"),"",M3)</f>
        <v/>
      </c>
      <c r="N64" s="89" t="str">
        <f t="shared" si="3"/>
        <v/>
      </c>
      <c r="O64" s="85"/>
    </row>
    <row r="65" spans="1:15" x14ac:dyDescent="0.35">
      <c r="A65" s="85"/>
      <c r="B65" s="85"/>
      <c r="C65" s="85"/>
      <c r="D65" s="85"/>
      <c r="E65" s="85"/>
      <c r="F65" s="85"/>
      <c r="G65" s="85"/>
      <c r="H65" s="85"/>
      <c r="I65" t="str">
        <f t="shared" si="0"/>
        <v/>
      </c>
      <c r="J65" s="86" t="str">
        <f t="shared" si="1"/>
        <v/>
      </c>
      <c r="K65" s="86" t="str">
        <f t="shared" si="2"/>
        <v/>
      </c>
      <c r="L65" s="87"/>
      <c r="M65" s="68" t="str">
        <f t="shared" ref="M65:M96" si="4">IF(OR(D65="Não Conta",L65="",E65="Refinamento"),"",M54)</f>
        <v/>
      </c>
      <c r="N65" s="89" t="str">
        <f t="shared" si="3"/>
        <v/>
      </c>
      <c r="O65" s="85"/>
    </row>
    <row r="66" spans="1:15" x14ac:dyDescent="0.35">
      <c r="A66" s="85"/>
      <c r="B66" s="85"/>
      <c r="C66" s="85"/>
      <c r="D66" s="85"/>
      <c r="E66" s="85"/>
      <c r="F66" s="85"/>
      <c r="G66" s="85"/>
      <c r="H66" s="85"/>
      <c r="I66" t="str">
        <f t="shared" si="0"/>
        <v/>
      </c>
      <c r="J66" s="86" t="str">
        <f t="shared" si="1"/>
        <v/>
      </c>
      <c r="K66" s="86" t="str">
        <f t="shared" si="2"/>
        <v/>
      </c>
      <c r="L66" s="87"/>
      <c r="M66" s="68" t="str">
        <f t="shared" si="4"/>
        <v/>
      </c>
      <c r="N66" s="89" t="str">
        <f t="shared" si="3"/>
        <v/>
      </c>
      <c r="O66" s="85"/>
    </row>
    <row r="67" spans="1:15" x14ac:dyDescent="0.35">
      <c r="A67" s="85"/>
      <c r="B67" s="85"/>
      <c r="C67" s="85"/>
      <c r="D67" s="85"/>
      <c r="E67" s="85"/>
      <c r="F67" s="85"/>
      <c r="G67" s="85"/>
      <c r="H67" s="85"/>
      <c r="I67" t="str">
        <f t="shared" si="0"/>
        <v/>
      </c>
      <c r="J67" s="86" t="str">
        <f t="shared" si="1"/>
        <v/>
      </c>
      <c r="K67" s="86" t="str">
        <f t="shared" si="2"/>
        <v/>
      </c>
      <c r="L67" s="87"/>
      <c r="M67" s="68" t="str">
        <f t="shared" si="4"/>
        <v/>
      </c>
      <c r="N67" s="89" t="str">
        <f t="shared" si="3"/>
        <v/>
      </c>
      <c r="O67" s="85"/>
    </row>
    <row r="68" spans="1:15" x14ac:dyDescent="0.35">
      <c r="A68" s="85"/>
      <c r="B68" s="85"/>
      <c r="C68" s="85"/>
      <c r="D68" s="85"/>
      <c r="E68" s="85"/>
      <c r="F68" s="85"/>
      <c r="G68" s="85"/>
      <c r="H68" s="85"/>
      <c r="I68" t="str">
        <f t="shared" si="0"/>
        <v/>
      </c>
      <c r="J68" s="86" t="str">
        <f t="shared" si="1"/>
        <v/>
      </c>
      <c r="K68" s="86" t="str">
        <f t="shared" si="2"/>
        <v/>
      </c>
      <c r="L68" s="87"/>
      <c r="M68" s="68" t="str">
        <f t="shared" si="4"/>
        <v/>
      </c>
      <c r="N68" s="89" t="str">
        <f t="shared" si="3"/>
        <v/>
      </c>
      <c r="O68" s="85"/>
    </row>
    <row r="69" spans="1:15" x14ac:dyDescent="0.35">
      <c r="A69" s="85"/>
      <c r="B69" s="85"/>
      <c r="C69" s="85"/>
      <c r="D69" s="85"/>
      <c r="E69" s="85"/>
      <c r="F69" s="85"/>
      <c r="G69" s="85"/>
      <c r="H69" s="85"/>
      <c r="I69" t="str">
        <f t="shared" si="0"/>
        <v/>
      </c>
      <c r="J69" s="86" t="str">
        <f t="shared" si="1"/>
        <v/>
      </c>
      <c r="K69" s="86" t="str">
        <f t="shared" si="2"/>
        <v/>
      </c>
      <c r="L69" s="87"/>
      <c r="M69" s="68" t="str">
        <f t="shared" si="4"/>
        <v/>
      </c>
      <c r="N69" s="89" t="str">
        <f t="shared" si="3"/>
        <v/>
      </c>
      <c r="O69" s="85"/>
    </row>
    <row r="70" spans="1:15" x14ac:dyDescent="0.35">
      <c r="A70" s="85"/>
      <c r="B70" s="85"/>
      <c r="C70" s="85"/>
      <c r="D70" s="85"/>
      <c r="E70" s="85"/>
      <c r="F70" s="85"/>
      <c r="G70" s="85"/>
      <c r="H70" s="85"/>
      <c r="I70" t="str">
        <f t="shared" si="0"/>
        <v/>
      </c>
      <c r="J70" s="86" t="str">
        <f t="shared" si="1"/>
        <v/>
      </c>
      <c r="K70" s="86" t="str">
        <f t="shared" si="2"/>
        <v/>
      </c>
      <c r="L70" s="87"/>
      <c r="M70" s="68" t="str">
        <f t="shared" si="4"/>
        <v/>
      </c>
      <c r="N70" s="89" t="str">
        <f t="shared" si="3"/>
        <v/>
      </c>
      <c r="O70" s="85"/>
    </row>
    <row r="71" spans="1:15" x14ac:dyDescent="0.35">
      <c r="A71" s="85"/>
      <c r="B71" s="85"/>
      <c r="C71" s="85"/>
      <c r="D71" s="85"/>
      <c r="E71" s="85"/>
      <c r="F71" s="85"/>
      <c r="G71" s="85"/>
      <c r="H71" s="85"/>
      <c r="I71" t="str">
        <f t="shared" ref="I71:I134" si="5">IF(OR(ISBLANK(G71),ISBLANK(H71)),IF(OR(F71="ALI",F71="AIE"),"B",IF(ISBLANK(F71),"","M")),IF(F71="EE",IF(H71&gt;=3,IF(G71&gt;=5,"A","M"),IF(H71=2,IF(G71&gt;=16,"A",IF(G71&lt;=4,"B","M")),IF(G71&lt;=15,"B","M"))),IF(OR(F71="SE",F71="CE"),IF(H71&gt;=4,IF(G71&gt;=6,"A","M"),IF(H71&gt;=2,IF(G71&gt;=20,"A",IF(G71&lt;=5,"B","M")),IF(G71&lt;=19,"B","M"))),IF(OR(F71="ALI",F71="AIE"),IF(H71&gt;=6,IF(G71&gt;=20,"A","M"),IF(H71&gt;=2,IF(G71&gt;=51,"A",IF(G71&lt;=19,"B","M")),IF(G71&lt;=50,"B","M")))))))</f>
        <v/>
      </c>
      <c r="J71" s="86" t="str">
        <f t="shared" ref="J71:J134" si="6">IF($I71="B","Baixa",IF($I71="M","Média",IF($I71="","","Alta")))</f>
        <v/>
      </c>
      <c r="K71" s="86" t="str">
        <f t="shared" ref="K71:K134" si="7">IF(ISBLANK(F71),"",IF(F71="ALI",IF(I71="B",7,IF(I71="M",10,15)),IF(F71="AIE",IF(I71="B",5,IF(I71="M",7,10)),IF(F71="SE",IF(I71="B",4,IF(I71="M",5,7)),IF(OR(F71="EE",F71="CE"),IF(I71="B",3,IF(I71="M",4,6)))))))</f>
        <v/>
      </c>
      <c r="L71" s="87"/>
      <c r="M71" s="68" t="str">
        <f t="shared" si="4"/>
        <v/>
      </c>
      <c r="N71" s="89" t="str">
        <f t="shared" ref="N71:N134" si="8">IF(OR(D71="Não Conta",E71="",E71="Refinamento",M71=""),"",K71*L71*M71)</f>
        <v/>
      </c>
      <c r="O71" s="85"/>
    </row>
    <row r="72" spans="1:15" x14ac:dyDescent="0.35">
      <c r="A72" s="85"/>
      <c r="B72" s="85"/>
      <c r="C72" s="85"/>
      <c r="D72" s="85"/>
      <c r="E72" s="85"/>
      <c r="F72" s="85"/>
      <c r="G72" s="85"/>
      <c r="H72" s="85"/>
      <c r="I72" t="str">
        <f t="shared" si="5"/>
        <v/>
      </c>
      <c r="J72" s="86" t="str">
        <f t="shared" si="6"/>
        <v/>
      </c>
      <c r="K72" s="86" t="str">
        <f t="shared" si="7"/>
        <v/>
      </c>
      <c r="L72" s="87"/>
      <c r="M72" s="68" t="str">
        <f t="shared" si="4"/>
        <v/>
      </c>
      <c r="N72" s="89" t="str">
        <f t="shared" si="8"/>
        <v/>
      </c>
      <c r="O72" s="85"/>
    </row>
    <row r="73" spans="1:15" x14ac:dyDescent="0.35">
      <c r="A73" s="85"/>
      <c r="B73" s="85"/>
      <c r="C73" s="85"/>
      <c r="D73" s="85"/>
      <c r="E73" s="85"/>
      <c r="F73" s="85"/>
      <c r="G73" s="85"/>
      <c r="H73" s="85"/>
      <c r="I73" t="str">
        <f t="shared" si="5"/>
        <v/>
      </c>
      <c r="J73" s="86" t="str">
        <f t="shared" si="6"/>
        <v/>
      </c>
      <c r="K73" s="86" t="str">
        <f t="shared" si="7"/>
        <v/>
      </c>
      <c r="L73" s="87"/>
      <c r="M73" s="68" t="str">
        <f t="shared" si="4"/>
        <v/>
      </c>
      <c r="N73" s="89" t="str">
        <f t="shared" si="8"/>
        <v/>
      </c>
      <c r="O73" s="85"/>
    </row>
    <row r="74" spans="1:15" x14ac:dyDescent="0.35">
      <c r="A74" s="85"/>
      <c r="B74" s="85"/>
      <c r="C74" s="85"/>
      <c r="D74" s="85"/>
      <c r="E74" s="85"/>
      <c r="F74" s="85"/>
      <c r="G74" s="85"/>
      <c r="H74" s="85"/>
      <c r="I74" t="str">
        <f t="shared" si="5"/>
        <v/>
      </c>
      <c r="J74" s="86" t="str">
        <f t="shared" si="6"/>
        <v/>
      </c>
      <c r="K74" s="86" t="str">
        <f t="shared" si="7"/>
        <v/>
      </c>
      <c r="L74" s="87"/>
      <c r="M74" s="68" t="str">
        <f t="shared" si="4"/>
        <v/>
      </c>
      <c r="N74" s="89" t="str">
        <f t="shared" si="8"/>
        <v/>
      </c>
      <c r="O74" s="85"/>
    </row>
    <row r="75" spans="1:15" x14ac:dyDescent="0.35">
      <c r="A75" s="85"/>
      <c r="B75" s="85"/>
      <c r="C75" s="85"/>
      <c r="D75" s="85"/>
      <c r="E75" s="85"/>
      <c r="F75" s="85"/>
      <c r="G75" s="85"/>
      <c r="H75" s="85"/>
      <c r="I75" t="str">
        <f t="shared" si="5"/>
        <v/>
      </c>
      <c r="J75" s="86" t="str">
        <f t="shared" si="6"/>
        <v/>
      </c>
      <c r="K75" s="86" t="str">
        <f t="shared" si="7"/>
        <v/>
      </c>
      <c r="L75" s="87"/>
      <c r="M75" s="68" t="str">
        <f t="shared" si="4"/>
        <v/>
      </c>
      <c r="N75" s="89" t="str">
        <f t="shared" si="8"/>
        <v/>
      </c>
      <c r="O75" s="85"/>
    </row>
    <row r="76" spans="1:15" x14ac:dyDescent="0.35">
      <c r="A76" s="85"/>
      <c r="B76" s="85"/>
      <c r="C76" s="85"/>
      <c r="D76" s="85"/>
      <c r="E76" s="85"/>
      <c r="F76" s="85"/>
      <c r="G76" s="85"/>
      <c r="H76" s="85"/>
      <c r="I76" t="str">
        <f t="shared" si="5"/>
        <v/>
      </c>
      <c r="J76" s="86" t="str">
        <f t="shared" si="6"/>
        <v/>
      </c>
      <c r="K76" s="86" t="str">
        <f t="shared" si="7"/>
        <v/>
      </c>
      <c r="L76" s="87"/>
      <c r="M76" s="68" t="str">
        <f t="shared" si="4"/>
        <v/>
      </c>
      <c r="N76" s="89" t="str">
        <f t="shared" si="8"/>
        <v/>
      </c>
      <c r="O76" s="85"/>
    </row>
    <row r="77" spans="1:15" x14ac:dyDescent="0.35">
      <c r="A77" s="85"/>
      <c r="B77" s="85"/>
      <c r="C77" s="85"/>
      <c r="D77" s="85"/>
      <c r="E77" s="85"/>
      <c r="F77" s="85"/>
      <c r="G77" s="85"/>
      <c r="H77" s="85"/>
      <c r="I77" t="str">
        <f t="shared" si="5"/>
        <v/>
      </c>
      <c r="J77" s="86" t="str">
        <f t="shared" si="6"/>
        <v/>
      </c>
      <c r="K77" s="86" t="str">
        <f t="shared" si="7"/>
        <v/>
      </c>
      <c r="L77" s="87"/>
      <c r="M77" s="68" t="str">
        <f t="shared" si="4"/>
        <v/>
      </c>
      <c r="N77" s="89" t="str">
        <f t="shared" si="8"/>
        <v/>
      </c>
      <c r="O77" s="85"/>
    </row>
    <row r="78" spans="1:15" x14ac:dyDescent="0.35">
      <c r="A78" s="85"/>
      <c r="B78" s="85"/>
      <c r="C78" s="85"/>
      <c r="D78" s="85"/>
      <c r="E78" s="85"/>
      <c r="F78" s="85"/>
      <c r="G78" s="85"/>
      <c r="H78" s="85"/>
      <c r="I78" t="str">
        <f t="shared" si="5"/>
        <v/>
      </c>
      <c r="J78" s="86" t="str">
        <f t="shared" si="6"/>
        <v/>
      </c>
      <c r="K78" s="86" t="str">
        <f t="shared" si="7"/>
        <v/>
      </c>
      <c r="L78" s="87"/>
      <c r="M78" s="68" t="str">
        <f t="shared" si="4"/>
        <v/>
      </c>
      <c r="N78" s="89" t="str">
        <f t="shared" si="8"/>
        <v/>
      </c>
      <c r="O78" s="85"/>
    </row>
    <row r="79" spans="1:15" x14ac:dyDescent="0.35">
      <c r="A79" s="85"/>
      <c r="B79" s="85"/>
      <c r="C79" s="85"/>
      <c r="D79" s="85"/>
      <c r="E79" s="85"/>
      <c r="F79" s="85"/>
      <c r="G79" s="85"/>
      <c r="H79" s="85"/>
      <c r="I79" t="str">
        <f t="shared" si="5"/>
        <v/>
      </c>
      <c r="J79" s="86" t="str">
        <f t="shared" si="6"/>
        <v/>
      </c>
      <c r="K79" s="86" t="str">
        <f t="shared" si="7"/>
        <v/>
      </c>
      <c r="L79" s="87"/>
      <c r="M79" s="68" t="str">
        <f t="shared" si="4"/>
        <v/>
      </c>
      <c r="N79" s="89" t="str">
        <f t="shared" si="8"/>
        <v/>
      </c>
      <c r="O79" s="85"/>
    </row>
    <row r="80" spans="1:15" x14ac:dyDescent="0.35">
      <c r="A80" s="85"/>
      <c r="B80" s="85"/>
      <c r="C80" s="85"/>
      <c r="D80" s="85"/>
      <c r="E80" s="85"/>
      <c r="F80" s="85"/>
      <c r="G80" s="85"/>
      <c r="H80" s="85"/>
      <c r="I80" t="str">
        <f t="shared" si="5"/>
        <v/>
      </c>
      <c r="J80" s="86" t="str">
        <f t="shared" si="6"/>
        <v/>
      </c>
      <c r="K80" s="86" t="str">
        <f t="shared" si="7"/>
        <v/>
      </c>
      <c r="L80" s="87"/>
      <c r="M80" s="68" t="str">
        <f t="shared" si="4"/>
        <v/>
      </c>
      <c r="N80" s="89" t="str">
        <f t="shared" si="8"/>
        <v/>
      </c>
      <c r="O80" s="85"/>
    </row>
    <row r="81" spans="1:15" x14ac:dyDescent="0.35">
      <c r="A81" s="85"/>
      <c r="B81" s="85"/>
      <c r="C81" s="85"/>
      <c r="D81" s="85"/>
      <c r="E81" s="85"/>
      <c r="F81" s="85"/>
      <c r="G81" s="85"/>
      <c r="H81" s="85"/>
      <c r="I81" t="str">
        <f t="shared" si="5"/>
        <v/>
      </c>
      <c r="J81" s="86" t="str">
        <f t="shared" si="6"/>
        <v/>
      </c>
      <c r="K81" s="86" t="str">
        <f t="shared" si="7"/>
        <v/>
      </c>
      <c r="L81" s="87"/>
      <c r="M81" s="68" t="str">
        <f t="shared" si="4"/>
        <v/>
      </c>
      <c r="N81" s="89" t="str">
        <f t="shared" si="8"/>
        <v/>
      </c>
      <c r="O81" s="85"/>
    </row>
    <row r="82" spans="1:15" x14ac:dyDescent="0.35">
      <c r="A82" s="85"/>
      <c r="B82" s="85"/>
      <c r="C82" s="85"/>
      <c r="D82" s="85"/>
      <c r="E82" s="85"/>
      <c r="F82" s="85"/>
      <c r="G82" s="85"/>
      <c r="H82" s="85"/>
      <c r="I82" t="str">
        <f t="shared" si="5"/>
        <v/>
      </c>
      <c r="J82" s="86" t="str">
        <f t="shared" si="6"/>
        <v/>
      </c>
      <c r="K82" s="86" t="str">
        <f t="shared" si="7"/>
        <v/>
      </c>
      <c r="L82" s="87"/>
      <c r="M82" s="68" t="str">
        <f t="shared" si="4"/>
        <v/>
      </c>
      <c r="N82" s="89" t="str">
        <f t="shared" si="8"/>
        <v/>
      </c>
      <c r="O82" s="85"/>
    </row>
    <row r="83" spans="1:15" x14ac:dyDescent="0.35">
      <c r="A83" s="85"/>
      <c r="B83" s="85"/>
      <c r="C83" s="85"/>
      <c r="D83" s="85"/>
      <c r="E83" s="85"/>
      <c r="F83" s="85"/>
      <c r="G83" s="85"/>
      <c r="H83" s="85"/>
      <c r="I83" t="str">
        <f t="shared" si="5"/>
        <v/>
      </c>
      <c r="J83" s="86" t="str">
        <f t="shared" si="6"/>
        <v/>
      </c>
      <c r="K83" s="86" t="str">
        <f t="shared" si="7"/>
        <v/>
      </c>
      <c r="L83" s="87"/>
      <c r="M83" s="68" t="str">
        <f t="shared" si="4"/>
        <v/>
      </c>
      <c r="N83" s="89" t="str">
        <f t="shared" si="8"/>
        <v/>
      </c>
      <c r="O83" s="85"/>
    </row>
    <row r="84" spans="1:15" x14ac:dyDescent="0.35">
      <c r="A84" s="85"/>
      <c r="B84" s="85"/>
      <c r="C84" s="85"/>
      <c r="D84" s="85"/>
      <c r="E84" s="85"/>
      <c r="F84" s="85"/>
      <c r="G84" s="85"/>
      <c r="H84" s="85"/>
      <c r="I84" t="str">
        <f t="shared" si="5"/>
        <v/>
      </c>
      <c r="J84" s="86" t="str">
        <f t="shared" si="6"/>
        <v/>
      </c>
      <c r="K84" s="86" t="str">
        <f t="shared" si="7"/>
        <v/>
      </c>
      <c r="L84" s="87"/>
      <c r="M84" s="68" t="str">
        <f t="shared" si="4"/>
        <v/>
      </c>
      <c r="N84" s="89" t="str">
        <f t="shared" si="8"/>
        <v/>
      </c>
      <c r="O84" s="85"/>
    </row>
    <row r="85" spans="1:15" x14ac:dyDescent="0.35">
      <c r="A85" s="85"/>
      <c r="B85" s="85"/>
      <c r="C85" s="85"/>
      <c r="D85" s="85"/>
      <c r="E85" s="85"/>
      <c r="F85" s="85"/>
      <c r="G85" s="85"/>
      <c r="H85" s="85"/>
      <c r="I85" t="str">
        <f t="shared" si="5"/>
        <v/>
      </c>
      <c r="J85" s="86" t="str">
        <f t="shared" si="6"/>
        <v/>
      </c>
      <c r="K85" s="86" t="str">
        <f t="shared" si="7"/>
        <v/>
      </c>
      <c r="L85" s="87"/>
      <c r="M85" s="68" t="str">
        <f t="shared" si="4"/>
        <v/>
      </c>
      <c r="N85" s="89" t="str">
        <f t="shared" si="8"/>
        <v/>
      </c>
      <c r="O85" s="85"/>
    </row>
    <row r="86" spans="1:15" x14ac:dyDescent="0.35">
      <c r="A86" s="85"/>
      <c r="B86" s="85"/>
      <c r="C86" s="85"/>
      <c r="D86" s="85"/>
      <c r="E86" s="85"/>
      <c r="F86" s="85"/>
      <c r="G86" s="85"/>
      <c r="H86" s="85"/>
      <c r="I86" t="str">
        <f t="shared" si="5"/>
        <v/>
      </c>
      <c r="J86" s="86" t="str">
        <f t="shared" si="6"/>
        <v/>
      </c>
      <c r="K86" s="86" t="str">
        <f t="shared" si="7"/>
        <v/>
      </c>
      <c r="L86" s="87"/>
      <c r="M86" s="68" t="str">
        <f t="shared" si="4"/>
        <v/>
      </c>
      <c r="N86" s="89" t="str">
        <f t="shared" si="8"/>
        <v/>
      </c>
      <c r="O86" s="85"/>
    </row>
    <row r="87" spans="1:15" x14ac:dyDescent="0.35">
      <c r="A87" s="85"/>
      <c r="B87" s="85"/>
      <c r="C87" s="85"/>
      <c r="D87" s="85"/>
      <c r="E87" s="85"/>
      <c r="F87" s="85"/>
      <c r="G87" s="85"/>
      <c r="H87" s="85"/>
      <c r="I87" t="str">
        <f t="shared" si="5"/>
        <v/>
      </c>
      <c r="J87" s="86" t="str">
        <f t="shared" si="6"/>
        <v/>
      </c>
      <c r="K87" s="86" t="str">
        <f t="shared" si="7"/>
        <v/>
      </c>
      <c r="L87" s="87"/>
      <c r="M87" s="68" t="str">
        <f t="shared" si="4"/>
        <v/>
      </c>
      <c r="N87" s="89" t="str">
        <f t="shared" si="8"/>
        <v/>
      </c>
      <c r="O87" s="85"/>
    </row>
    <row r="88" spans="1:15" x14ac:dyDescent="0.35">
      <c r="A88" s="85"/>
      <c r="B88" s="85"/>
      <c r="C88" s="85"/>
      <c r="D88" s="85"/>
      <c r="E88" s="85"/>
      <c r="F88" s="85"/>
      <c r="G88" s="85"/>
      <c r="H88" s="85"/>
      <c r="I88" t="str">
        <f t="shared" si="5"/>
        <v/>
      </c>
      <c r="J88" s="86" t="str">
        <f t="shared" si="6"/>
        <v/>
      </c>
      <c r="K88" s="86" t="str">
        <f t="shared" si="7"/>
        <v/>
      </c>
      <c r="L88" s="87"/>
      <c r="M88" s="68" t="str">
        <f t="shared" si="4"/>
        <v/>
      </c>
      <c r="N88" s="89" t="str">
        <f t="shared" si="8"/>
        <v/>
      </c>
      <c r="O88" s="85"/>
    </row>
    <row r="89" spans="1:15" x14ac:dyDescent="0.35">
      <c r="A89" s="85"/>
      <c r="B89" s="85"/>
      <c r="C89" s="85"/>
      <c r="D89" s="85"/>
      <c r="E89" s="85"/>
      <c r="F89" s="85"/>
      <c r="G89" s="85"/>
      <c r="H89" s="85"/>
      <c r="I89" t="str">
        <f t="shared" si="5"/>
        <v/>
      </c>
      <c r="J89" s="86" t="str">
        <f t="shared" si="6"/>
        <v/>
      </c>
      <c r="K89" s="86" t="str">
        <f t="shared" si="7"/>
        <v/>
      </c>
      <c r="L89" s="87"/>
      <c r="M89" s="68" t="str">
        <f t="shared" si="4"/>
        <v/>
      </c>
      <c r="N89" s="89" t="str">
        <f t="shared" si="8"/>
        <v/>
      </c>
      <c r="O89" s="85"/>
    </row>
    <row r="90" spans="1:15" x14ac:dyDescent="0.35">
      <c r="A90" s="85"/>
      <c r="B90" s="85"/>
      <c r="C90" s="85"/>
      <c r="D90" s="85"/>
      <c r="E90" s="85"/>
      <c r="F90" s="85"/>
      <c r="G90" s="85"/>
      <c r="H90" s="85"/>
      <c r="I90" t="str">
        <f t="shared" si="5"/>
        <v/>
      </c>
      <c r="J90" s="86" t="str">
        <f t="shared" si="6"/>
        <v/>
      </c>
      <c r="K90" s="86" t="str">
        <f t="shared" si="7"/>
        <v/>
      </c>
      <c r="L90" s="87"/>
      <c r="M90" s="68" t="str">
        <f t="shared" si="4"/>
        <v/>
      </c>
      <c r="N90" s="89" t="str">
        <f t="shared" si="8"/>
        <v/>
      </c>
      <c r="O90" s="85"/>
    </row>
    <row r="91" spans="1:15" x14ac:dyDescent="0.35">
      <c r="A91" s="85"/>
      <c r="B91" s="85"/>
      <c r="C91" s="85"/>
      <c r="D91" s="85"/>
      <c r="E91" s="85"/>
      <c r="F91" s="85"/>
      <c r="G91" s="85"/>
      <c r="H91" s="85"/>
      <c r="I91" t="str">
        <f t="shared" si="5"/>
        <v/>
      </c>
      <c r="J91" s="86" t="str">
        <f t="shared" si="6"/>
        <v/>
      </c>
      <c r="K91" s="86" t="str">
        <f t="shared" si="7"/>
        <v/>
      </c>
      <c r="L91" s="87"/>
      <c r="M91" s="68" t="str">
        <f t="shared" si="4"/>
        <v/>
      </c>
      <c r="N91" s="89" t="str">
        <f t="shared" si="8"/>
        <v/>
      </c>
      <c r="O91" s="85"/>
    </row>
    <row r="92" spans="1:15" x14ac:dyDescent="0.35">
      <c r="A92" s="85"/>
      <c r="B92" s="85"/>
      <c r="C92" s="85"/>
      <c r="D92" s="85"/>
      <c r="E92" s="85"/>
      <c r="F92" s="85"/>
      <c r="G92" s="85"/>
      <c r="H92" s="85"/>
      <c r="I92" t="str">
        <f t="shared" si="5"/>
        <v/>
      </c>
      <c r="J92" s="86" t="str">
        <f t="shared" si="6"/>
        <v/>
      </c>
      <c r="K92" s="86" t="str">
        <f t="shared" si="7"/>
        <v/>
      </c>
      <c r="L92" s="87"/>
      <c r="M92" s="68" t="str">
        <f t="shared" si="4"/>
        <v/>
      </c>
      <c r="N92" s="89" t="str">
        <f t="shared" si="8"/>
        <v/>
      </c>
      <c r="O92" s="85"/>
    </row>
    <row r="93" spans="1:15" x14ac:dyDescent="0.35">
      <c r="A93" s="85"/>
      <c r="B93" s="85"/>
      <c r="C93" s="85"/>
      <c r="D93" s="85"/>
      <c r="E93" s="85"/>
      <c r="F93" s="85"/>
      <c r="G93" s="85"/>
      <c r="H93" s="85"/>
      <c r="I93" t="str">
        <f t="shared" si="5"/>
        <v/>
      </c>
      <c r="J93" s="86" t="str">
        <f t="shared" si="6"/>
        <v/>
      </c>
      <c r="K93" s="86" t="str">
        <f t="shared" si="7"/>
        <v/>
      </c>
      <c r="L93" s="87"/>
      <c r="M93" s="68" t="str">
        <f t="shared" si="4"/>
        <v/>
      </c>
      <c r="N93" s="89" t="str">
        <f t="shared" si="8"/>
        <v/>
      </c>
      <c r="O93" s="85"/>
    </row>
    <row r="94" spans="1:15" x14ac:dyDescent="0.35">
      <c r="A94" s="85"/>
      <c r="B94" s="85"/>
      <c r="C94" s="85"/>
      <c r="D94" s="85"/>
      <c r="E94" s="85"/>
      <c r="F94" s="85"/>
      <c r="G94" s="85"/>
      <c r="H94" s="85"/>
      <c r="I94" t="str">
        <f t="shared" si="5"/>
        <v/>
      </c>
      <c r="J94" s="86" t="str">
        <f t="shared" si="6"/>
        <v/>
      </c>
      <c r="K94" s="86" t="str">
        <f t="shared" si="7"/>
        <v/>
      </c>
      <c r="L94" s="87"/>
      <c r="M94" s="68" t="str">
        <f t="shared" si="4"/>
        <v/>
      </c>
      <c r="N94" s="89" t="str">
        <f t="shared" si="8"/>
        <v/>
      </c>
      <c r="O94" s="85"/>
    </row>
    <row r="95" spans="1:15" x14ac:dyDescent="0.35">
      <c r="A95" s="85"/>
      <c r="B95" s="85"/>
      <c r="C95" s="85"/>
      <c r="D95" s="85"/>
      <c r="E95" s="85"/>
      <c r="F95" s="85"/>
      <c r="G95" s="85"/>
      <c r="H95" s="85"/>
      <c r="I95" t="str">
        <f t="shared" si="5"/>
        <v/>
      </c>
      <c r="J95" s="86" t="str">
        <f t="shared" si="6"/>
        <v/>
      </c>
      <c r="K95" s="86" t="str">
        <f t="shared" si="7"/>
        <v/>
      </c>
      <c r="L95" s="87"/>
      <c r="M95" s="68" t="str">
        <f t="shared" si="4"/>
        <v/>
      </c>
      <c r="N95" s="89" t="str">
        <f t="shared" si="8"/>
        <v/>
      </c>
      <c r="O95" s="85"/>
    </row>
    <row r="96" spans="1:15" x14ac:dyDescent="0.35">
      <c r="A96" s="85"/>
      <c r="B96" s="85"/>
      <c r="C96" s="85"/>
      <c r="D96" s="85"/>
      <c r="E96" s="85"/>
      <c r="F96" s="85"/>
      <c r="G96" s="85"/>
      <c r="H96" s="85"/>
      <c r="I96" t="str">
        <f t="shared" si="5"/>
        <v/>
      </c>
      <c r="J96" s="86" t="str">
        <f t="shared" si="6"/>
        <v/>
      </c>
      <c r="K96" s="86" t="str">
        <f t="shared" si="7"/>
        <v/>
      </c>
      <c r="L96" s="87"/>
      <c r="M96" s="68" t="str">
        <f t="shared" si="4"/>
        <v/>
      </c>
      <c r="N96" s="89" t="str">
        <f t="shared" si="8"/>
        <v/>
      </c>
      <c r="O96" s="85"/>
    </row>
    <row r="97" spans="1:15" x14ac:dyDescent="0.35">
      <c r="A97" s="85"/>
      <c r="B97" s="85"/>
      <c r="C97" s="85"/>
      <c r="D97" s="85"/>
      <c r="E97" s="85"/>
      <c r="F97" s="85"/>
      <c r="G97" s="85"/>
      <c r="H97" s="85"/>
      <c r="I97" t="str">
        <f t="shared" si="5"/>
        <v/>
      </c>
      <c r="J97" s="86" t="str">
        <f t="shared" si="6"/>
        <v/>
      </c>
      <c r="K97" s="86" t="str">
        <f t="shared" si="7"/>
        <v/>
      </c>
      <c r="L97" s="87"/>
      <c r="M97" s="68" t="str">
        <f t="shared" ref="M97:M128" si="9">IF(OR(D97="Não Conta",L97="",E97="Refinamento"),"",M86)</f>
        <v/>
      </c>
      <c r="N97" s="89" t="str">
        <f t="shared" si="8"/>
        <v/>
      </c>
      <c r="O97" s="85"/>
    </row>
    <row r="98" spans="1:15" x14ac:dyDescent="0.35">
      <c r="A98" s="85"/>
      <c r="B98" s="85"/>
      <c r="C98" s="85"/>
      <c r="D98" s="85"/>
      <c r="E98" s="85"/>
      <c r="F98" s="85"/>
      <c r="G98" s="85"/>
      <c r="H98" s="85"/>
      <c r="I98" t="str">
        <f t="shared" si="5"/>
        <v/>
      </c>
      <c r="J98" s="86" t="str">
        <f t="shared" si="6"/>
        <v/>
      </c>
      <c r="K98" s="86" t="str">
        <f t="shared" si="7"/>
        <v/>
      </c>
      <c r="L98" s="87"/>
      <c r="M98" s="68" t="str">
        <f t="shared" si="9"/>
        <v/>
      </c>
      <c r="N98" s="89" t="str">
        <f t="shared" si="8"/>
        <v/>
      </c>
      <c r="O98" s="85"/>
    </row>
    <row r="99" spans="1:15" x14ac:dyDescent="0.35">
      <c r="A99" s="85"/>
      <c r="B99" s="85"/>
      <c r="C99" s="85"/>
      <c r="D99" s="85"/>
      <c r="E99" s="85"/>
      <c r="F99" s="85"/>
      <c r="G99" s="85"/>
      <c r="H99" s="85"/>
      <c r="I99" t="str">
        <f t="shared" si="5"/>
        <v/>
      </c>
      <c r="J99" s="86" t="str">
        <f t="shared" si="6"/>
        <v/>
      </c>
      <c r="K99" s="86" t="str">
        <f t="shared" si="7"/>
        <v/>
      </c>
      <c r="L99" s="87"/>
      <c r="M99" s="68" t="str">
        <f t="shared" si="9"/>
        <v/>
      </c>
      <c r="N99" s="89" t="str">
        <f t="shared" si="8"/>
        <v/>
      </c>
      <c r="O99" s="85"/>
    </row>
    <row r="100" spans="1:15" x14ac:dyDescent="0.35">
      <c r="A100" s="85"/>
      <c r="B100" s="85"/>
      <c r="C100" s="85"/>
      <c r="D100" s="85"/>
      <c r="E100" s="85"/>
      <c r="F100" s="85"/>
      <c r="G100" s="85"/>
      <c r="H100" s="85"/>
      <c r="I100" t="str">
        <f t="shared" si="5"/>
        <v/>
      </c>
      <c r="J100" s="86" t="str">
        <f t="shared" si="6"/>
        <v/>
      </c>
      <c r="K100" s="86" t="str">
        <f t="shared" si="7"/>
        <v/>
      </c>
      <c r="L100" s="87"/>
      <c r="M100" s="68" t="str">
        <f t="shared" si="9"/>
        <v/>
      </c>
      <c r="N100" s="89" t="str">
        <f t="shared" si="8"/>
        <v/>
      </c>
      <c r="O100" s="85"/>
    </row>
    <row r="101" spans="1:15" x14ac:dyDescent="0.35">
      <c r="A101" s="85"/>
      <c r="B101" s="85"/>
      <c r="C101" s="85"/>
      <c r="D101" s="85"/>
      <c r="E101" s="85"/>
      <c r="F101" s="85"/>
      <c r="G101" s="85"/>
      <c r="H101" s="85"/>
      <c r="I101" t="str">
        <f t="shared" si="5"/>
        <v/>
      </c>
      <c r="J101" s="86" t="str">
        <f t="shared" si="6"/>
        <v/>
      </c>
      <c r="K101" s="86" t="str">
        <f t="shared" si="7"/>
        <v/>
      </c>
      <c r="L101" s="87"/>
      <c r="M101" s="68" t="str">
        <f t="shared" si="9"/>
        <v/>
      </c>
      <c r="N101" s="89" t="str">
        <f t="shared" si="8"/>
        <v/>
      </c>
      <c r="O101" s="85"/>
    </row>
    <row r="102" spans="1:15" x14ac:dyDescent="0.35">
      <c r="A102" s="85"/>
      <c r="B102" s="85"/>
      <c r="C102" s="85"/>
      <c r="D102" s="85"/>
      <c r="E102" s="85"/>
      <c r="F102" s="85"/>
      <c r="G102" s="85"/>
      <c r="H102" s="85"/>
      <c r="I102" t="str">
        <f t="shared" si="5"/>
        <v/>
      </c>
      <c r="J102" s="86" t="str">
        <f t="shared" si="6"/>
        <v/>
      </c>
      <c r="K102" s="86" t="str">
        <f t="shared" si="7"/>
        <v/>
      </c>
      <c r="L102" s="87"/>
      <c r="M102" s="68" t="str">
        <f t="shared" si="9"/>
        <v/>
      </c>
      <c r="N102" s="89" t="str">
        <f t="shared" si="8"/>
        <v/>
      </c>
      <c r="O102" s="85"/>
    </row>
    <row r="103" spans="1:15" x14ac:dyDescent="0.35">
      <c r="A103" s="85"/>
      <c r="B103" s="85"/>
      <c r="C103" s="85"/>
      <c r="D103" s="85"/>
      <c r="E103" s="85"/>
      <c r="F103" s="85"/>
      <c r="G103" s="85"/>
      <c r="H103" s="85"/>
      <c r="I103" t="str">
        <f t="shared" si="5"/>
        <v/>
      </c>
      <c r="J103" s="86" t="str">
        <f t="shared" si="6"/>
        <v/>
      </c>
      <c r="K103" s="86" t="str">
        <f t="shared" si="7"/>
        <v/>
      </c>
      <c r="L103" s="87"/>
      <c r="M103" s="68" t="str">
        <f t="shared" si="9"/>
        <v/>
      </c>
      <c r="N103" s="89" t="str">
        <f t="shared" si="8"/>
        <v/>
      </c>
      <c r="O103" s="85"/>
    </row>
    <row r="104" spans="1:15" x14ac:dyDescent="0.35">
      <c r="A104" s="85"/>
      <c r="B104" s="85"/>
      <c r="C104" s="85"/>
      <c r="D104" s="85"/>
      <c r="E104" s="85"/>
      <c r="F104" s="85"/>
      <c r="G104" s="85"/>
      <c r="H104" s="85"/>
      <c r="I104" t="str">
        <f t="shared" si="5"/>
        <v/>
      </c>
      <c r="J104" s="86" t="str">
        <f t="shared" si="6"/>
        <v/>
      </c>
      <c r="K104" s="86" t="str">
        <f t="shared" si="7"/>
        <v/>
      </c>
      <c r="L104" s="87"/>
      <c r="M104" s="68" t="str">
        <f t="shared" si="9"/>
        <v/>
      </c>
      <c r="N104" s="89" t="str">
        <f t="shared" si="8"/>
        <v/>
      </c>
      <c r="O104" s="85"/>
    </row>
    <row r="105" spans="1:15" x14ac:dyDescent="0.35">
      <c r="A105" s="85"/>
      <c r="B105" s="85"/>
      <c r="C105" s="85"/>
      <c r="D105" s="85"/>
      <c r="E105" s="85"/>
      <c r="F105" s="85"/>
      <c r="G105" s="85"/>
      <c r="H105" s="85"/>
      <c r="I105" t="str">
        <f t="shared" si="5"/>
        <v/>
      </c>
      <c r="J105" s="86" t="str">
        <f t="shared" si="6"/>
        <v/>
      </c>
      <c r="K105" s="86" t="str">
        <f t="shared" si="7"/>
        <v/>
      </c>
      <c r="L105" s="87"/>
      <c r="M105" s="68" t="str">
        <f t="shared" si="9"/>
        <v/>
      </c>
      <c r="N105" s="89" t="str">
        <f t="shared" si="8"/>
        <v/>
      </c>
      <c r="O105" s="85"/>
    </row>
    <row r="106" spans="1:15" x14ac:dyDescent="0.35">
      <c r="A106" s="85"/>
      <c r="B106" s="85"/>
      <c r="C106" s="85"/>
      <c r="D106" s="85"/>
      <c r="E106" s="85"/>
      <c r="F106" s="85"/>
      <c r="G106" s="85"/>
      <c r="H106" s="85"/>
      <c r="I106" t="str">
        <f t="shared" si="5"/>
        <v/>
      </c>
      <c r="J106" s="86" t="str">
        <f t="shared" si="6"/>
        <v/>
      </c>
      <c r="K106" s="86" t="str">
        <f t="shared" si="7"/>
        <v/>
      </c>
      <c r="L106" s="87"/>
      <c r="M106" s="68" t="str">
        <f t="shared" si="9"/>
        <v/>
      </c>
      <c r="N106" s="89" t="str">
        <f t="shared" si="8"/>
        <v/>
      </c>
      <c r="O106" s="85"/>
    </row>
    <row r="107" spans="1:15" x14ac:dyDescent="0.35">
      <c r="A107" s="85"/>
      <c r="B107" s="85"/>
      <c r="C107" s="85"/>
      <c r="D107" s="85"/>
      <c r="E107" s="85"/>
      <c r="F107" s="85"/>
      <c r="G107" s="85"/>
      <c r="H107" s="85"/>
      <c r="I107" t="str">
        <f t="shared" si="5"/>
        <v/>
      </c>
      <c r="J107" s="86" t="str">
        <f t="shared" si="6"/>
        <v/>
      </c>
      <c r="K107" s="86" t="str">
        <f t="shared" si="7"/>
        <v/>
      </c>
      <c r="L107" s="87"/>
      <c r="M107" s="68" t="str">
        <f t="shared" si="9"/>
        <v/>
      </c>
      <c r="N107" s="89" t="str">
        <f t="shared" si="8"/>
        <v/>
      </c>
      <c r="O107" s="85"/>
    </row>
    <row r="108" spans="1:15" x14ac:dyDescent="0.35">
      <c r="A108" s="85"/>
      <c r="B108" s="85"/>
      <c r="C108" s="85"/>
      <c r="D108" s="85"/>
      <c r="E108" s="85"/>
      <c r="F108" s="85"/>
      <c r="G108" s="85"/>
      <c r="H108" s="85"/>
      <c r="I108" t="str">
        <f t="shared" si="5"/>
        <v/>
      </c>
      <c r="J108" s="86" t="str">
        <f t="shared" si="6"/>
        <v/>
      </c>
      <c r="K108" s="86" t="str">
        <f t="shared" si="7"/>
        <v/>
      </c>
      <c r="L108" s="87"/>
      <c r="M108" s="68" t="str">
        <f t="shared" si="9"/>
        <v/>
      </c>
      <c r="N108" s="89" t="str">
        <f t="shared" si="8"/>
        <v/>
      </c>
      <c r="O108" s="85"/>
    </row>
    <row r="109" spans="1:15" x14ac:dyDescent="0.35">
      <c r="A109" s="85"/>
      <c r="B109" s="85"/>
      <c r="C109" s="85"/>
      <c r="D109" s="85"/>
      <c r="E109" s="85"/>
      <c r="F109" s="85"/>
      <c r="G109" s="85"/>
      <c r="H109" s="85"/>
      <c r="I109" t="str">
        <f t="shared" si="5"/>
        <v/>
      </c>
      <c r="J109" s="86" t="str">
        <f t="shared" si="6"/>
        <v/>
      </c>
      <c r="K109" s="86" t="str">
        <f t="shared" si="7"/>
        <v/>
      </c>
      <c r="L109" s="87"/>
      <c r="M109" s="68" t="str">
        <f t="shared" si="9"/>
        <v/>
      </c>
      <c r="N109" s="89" t="str">
        <f t="shared" si="8"/>
        <v/>
      </c>
      <c r="O109" s="85"/>
    </row>
    <row r="110" spans="1:15" x14ac:dyDescent="0.35">
      <c r="A110" s="85"/>
      <c r="B110" s="85"/>
      <c r="C110" s="85"/>
      <c r="D110" s="85"/>
      <c r="E110" s="85"/>
      <c r="F110" s="85"/>
      <c r="G110" s="85"/>
      <c r="H110" s="85"/>
      <c r="I110" t="str">
        <f t="shared" si="5"/>
        <v/>
      </c>
      <c r="J110" s="86" t="str">
        <f t="shared" si="6"/>
        <v/>
      </c>
      <c r="K110" s="86" t="str">
        <f t="shared" si="7"/>
        <v/>
      </c>
      <c r="L110" s="87"/>
      <c r="M110" s="68" t="str">
        <f t="shared" si="9"/>
        <v/>
      </c>
      <c r="N110" s="89" t="str">
        <f t="shared" si="8"/>
        <v/>
      </c>
      <c r="O110" s="85"/>
    </row>
    <row r="111" spans="1:15" x14ac:dyDescent="0.35">
      <c r="A111" s="85"/>
      <c r="B111" s="85"/>
      <c r="C111" s="85"/>
      <c r="D111" s="85"/>
      <c r="E111" s="85"/>
      <c r="F111" s="85"/>
      <c r="G111" s="85"/>
      <c r="H111" s="85"/>
      <c r="I111" t="str">
        <f t="shared" si="5"/>
        <v/>
      </c>
      <c r="J111" s="86" t="str">
        <f t="shared" si="6"/>
        <v/>
      </c>
      <c r="K111" s="86" t="str">
        <f t="shared" si="7"/>
        <v/>
      </c>
      <c r="L111" s="87"/>
      <c r="M111" s="68" t="str">
        <f t="shared" si="9"/>
        <v/>
      </c>
      <c r="N111" s="89" t="str">
        <f t="shared" si="8"/>
        <v/>
      </c>
      <c r="O111" s="85"/>
    </row>
    <row r="112" spans="1:15" x14ac:dyDescent="0.35">
      <c r="A112" s="85"/>
      <c r="B112" s="85"/>
      <c r="C112" s="85"/>
      <c r="D112" s="85"/>
      <c r="E112" s="85"/>
      <c r="F112" s="85"/>
      <c r="G112" s="85"/>
      <c r="H112" s="85"/>
      <c r="I112" t="str">
        <f t="shared" si="5"/>
        <v/>
      </c>
      <c r="J112" s="86" t="str">
        <f t="shared" si="6"/>
        <v/>
      </c>
      <c r="K112" s="86" t="str">
        <f t="shared" si="7"/>
        <v/>
      </c>
      <c r="L112" s="87"/>
      <c r="M112" s="68" t="str">
        <f t="shared" si="9"/>
        <v/>
      </c>
      <c r="N112" s="89" t="str">
        <f t="shared" si="8"/>
        <v/>
      </c>
      <c r="O112" s="85"/>
    </row>
    <row r="113" spans="1:15" x14ac:dyDescent="0.35">
      <c r="A113" s="85"/>
      <c r="B113" s="85"/>
      <c r="C113" s="85"/>
      <c r="D113" s="85"/>
      <c r="E113" s="85"/>
      <c r="F113" s="85"/>
      <c r="G113" s="85"/>
      <c r="H113" s="85"/>
      <c r="I113" t="str">
        <f t="shared" si="5"/>
        <v/>
      </c>
      <c r="J113" s="86" t="str">
        <f t="shared" si="6"/>
        <v/>
      </c>
      <c r="K113" s="86" t="str">
        <f t="shared" si="7"/>
        <v/>
      </c>
      <c r="L113" s="87"/>
      <c r="M113" s="68" t="str">
        <f t="shared" si="9"/>
        <v/>
      </c>
      <c r="N113" s="89" t="str">
        <f t="shared" si="8"/>
        <v/>
      </c>
      <c r="O113" s="85"/>
    </row>
    <row r="114" spans="1:15" x14ac:dyDescent="0.35">
      <c r="A114" s="85"/>
      <c r="B114" s="85"/>
      <c r="C114" s="85"/>
      <c r="D114" s="85"/>
      <c r="E114" s="85"/>
      <c r="F114" s="85"/>
      <c r="G114" s="85"/>
      <c r="H114" s="85"/>
      <c r="I114" t="str">
        <f t="shared" si="5"/>
        <v/>
      </c>
      <c r="J114" s="86" t="str">
        <f t="shared" si="6"/>
        <v/>
      </c>
      <c r="K114" s="86" t="str">
        <f t="shared" si="7"/>
        <v/>
      </c>
      <c r="L114" s="87"/>
      <c r="M114" s="68" t="str">
        <f t="shared" si="9"/>
        <v/>
      </c>
      <c r="N114" s="89" t="str">
        <f t="shared" si="8"/>
        <v/>
      </c>
      <c r="O114" s="85"/>
    </row>
    <row r="115" spans="1:15" x14ac:dyDescent="0.35">
      <c r="A115" s="85"/>
      <c r="B115" s="85"/>
      <c r="C115" s="85"/>
      <c r="D115" s="85"/>
      <c r="E115" s="85"/>
      <c r="F115" s="85"/>
      <c r="G115" s="85"/>
      <c r="H115" s="85"/>
      <c r="I115" t="str">
        <f t="shared" si="5"/>
        <v/>
      </c>
      <c r="J115" s="86" t="str">
        <f t="shared" si="6"/>
        <v/>
      </c>
      <c r="K115" s="86" t="str">
        <f t="shared" si="7"/>
        <v/>
      </c>
      <c r="L115" s="87"/>
      <c r="M115" s="68" t="str">
        <f t="shared" si="9"/>
        <v/>
      </c>
      <c r="N115" s="89" t="str">
        <f t="shared" si="8"/>
        <v/>
      </c>
      <c r="O115" s="85"/>
    </row>
    <row r="116" spans="1:15" x14ac:dyDescent="0.35">
      <c r="A116" s="85"/>
      <c r="B116" s="85"/>
      <c r="C116" s="85"/>
      <c r="D116" s="85"/>
      <c r="E116" s="85"/>
      <c r="F116" s="85"/>
      <c r="G116" s="85"/>
      <c r="H116" s="85"/>
      <c r="I116" t="str">
        <f t="shared" si="5"/>
        <v/>
      </c>
      <c r="J116" s="86" t="str">
        <f t="shared" si="6"/>
        <v/>
      </c>
      <c r="K116" s="86" t="str">
        <f t="shared" si="7"/>
        <v/>
      </c>
      <c r="L116" s="87"/>
      <c r="M116" s="68" t="str">
        <f t="shared" si="9"/>
        <v/>
      </c>
      <c r="N116" s="89" t="str">
        <f t="shared" si="8"/>
        <v/>
      </c>
      <c r="O116" s="85"/>
    </row>
    <row r="117" spans="1:15" x14ac:dyDescent="0.35">
      <c r="A117" s="85"/>
      <c r="B117" s="85"/>
      <c r="C117" s="85"/>
      <c r="D117" s="85"/>
      <c r="E117" s="85"/>
      <c r="F117" s="85"/>
      <c r="G117" s="85"/>
      <c r="H117" s="85"/>
      <c r="I117" t="str">
        <f t="shared" si="5"/>
        <v/>
      </c>
      <c r="J117" s="86" t="str">
        <f t="shared" si="6"/>
        <v/>
      </c>
      <c r="K117" s="86" t="str">
        <f t="shared" si="7"/>
        <v/>
      </c>
      <c r="L117" s="87"/>
      <c r="M117" s="68" t="str">
        <f t="shared" si="9"/>
        <v/>
      </c>
      <c r="N117" s="89" t="str">
        <f t="shared" si="8"/>
        <v/>
      </c>
      <c r="O117" s="85"/>
    </row>
    <row r="118" spans="1:15" x14ac:dyDescent="0.35">
      <c r="A118" s="85"/>
      <c r="B118" s="85"/>
      <c r="C118" s="85"/>
      <c r="D118" s="85"/>
      <c r="E118" s="85"/>
      <c r="F118" s="85"/>
      <c r="G118" s="85"/>
      <c r="H118" s="85"/>
      <c r="I118" t="str">
        <f t="shared" si="5"/>
        <v/>
      </c>
      <c r="J118" s="86" t="str">
        <f t="shared" si="6"/>
        <v/>
      </c>
      <c r="K118" s="86" t="str">
        <f t="shared" si="7"/>
        <v/>
      </c>
      <c r="L118" s="87"/>
      <c r="M118" s="68" t="str">
        <f t="shared" si="9"/>
        <v/>
      </c>
      <c r="N118" s="89" t="str">
        <f t="shared" si="8"/>
        <v/>
      </c>
      <c r="O118" s="85"/>
    </row>
    <row r="119" spans="1:15" x14ac:dyDescent="0.35">
      <c r="A119" s="85"/>
      <c r="B119" s="85"/>
      <c r="C119" s="85"/>
      <c r="D119" s="85"/>
      <c r="E119" s="85"/>
      <c r="F119" s="85"/>
      <c r="G119" s="85"/>
      <c r="H119" s="85"/>
      <c r="I119" t="str">
        <f t="shared" si="5"/>
        <v/>
      </c>
      <c r="J119" s="86" t="str">
        <f t="shared" si="6"/>
        <v/>
      </c>
      <c r="K119" s="86" t="str">
        <f t="shared" si="7"/>
        <v/>
      </c>
      <c r="L119" s="87"/>
      <c r="M119" s="68" t="str">
        <f t="shared" si="9"/>
        <v/>
      </c>
      <c r="N119" s="89" t="str">
        <f t="shared" si="8"/>
        <v/>
      </c>
      <c r="O119" s="85"/>
    </row>
    <row r="120" spans="1:15" x14ac:dyDescent="0.35">
      <c r="A120" s="85"/>
      <c r="B120" s="85"/>
      <c r="C120" s="85"/>
      <c r="D120" s="85"/>
      <c r="E120" s="85"/>
      <c r="F120" s="85"/>
      <c r="G120" s="85"/>
      <c r="H120" s="85"/>
      <c r="I120" t="str">
        <f t="shared" si="5"/>
        <v/>
      </c>
      <c r="J120" s="86" t="str">
        <f t="shared" si="6"/>
        <v/>
      </c>
      <c r="K120" s="86" t="str">
        <f t="shared" si="7"/>
        <v/>
      </c>
      <c r="L120" s="87"/>
      <c r="M120" s="68" t="str">
        <f t="shared" si="9"/>
        <v/>
      </c>
      <c r="N120" s="89" t="str">
        <f t="shared" si="8"/>
        <v/>
      </c>
      <c r="O120" s="85"/>
    </row>
    <row r="121" spans="1:15" x14ac:dyDescent="0.35">
      <c r="A121" s="85"/>
      <c r="B121" s="85"/>
      <c r="C121" s="85"/>
      <c r="D121" s="85"/>
      <c r="E121" s="85"/>
      <c r="F121" s="85"/>
      <c r="G121" s="85"/>
      <c r="H121" s="85"/>
      <c r="I121" t="str">
        <f t="shared" si="5"/>
        <v/>
      </c>
      <c r="J121" s="86" t="str">
        <f t="shared" si="6"/>
        <v/>
      </c>
      <c r="K121" s="86" t="str">
        <f t="shared" si="7"/>
        <v/>
      </c>
      <c r="L121" s="87"/>
      <c r="M121" s="68" t="str">
        <f t="shared" si="9"/>
        <v/>
      </c>
      <c r="N121" s="89" t="str">
        <f t="shared" si="8"/>
        <v/>
      </c>
      <c r="O121" s="85"/>
    </row>
    <row r="122" spans="1:15" x14ac:dyDescent="0.35">
      <c r="A122" s="85"/>
      <c r="B122" s="85"/>
      <c r="C122" s="85"/>
      <c r="D122" s="85"/>
      <c r="E122" s="85"/>
      <c r="F122" s="85"/>
      <c r="G122" s="85"/>
      <c r="H122" s="85"/>
      <c r="I122" t="str">
        <f t="shared" si="5"/>
        <v/>
      </c>
      <c r="J122" s="86" t="str">
        <f t="shared" si="6"/>
        <v/>
      </c>
      <c r="K122" s="86" t="str">
        <f t="shared" si="7"/>
        <v/>
      </c>
      <c r="L122" s="87"/>
      <c r="M122" s="68" t="str">
        <f t="shared" si="9"/>
        <v/>
      </c>
      <c r="N122" s="89" t="str">
        <f t="shared" si="8"/>
        <v/>
      </c>
      <c r="O122" s="85"/>
    </row>
    <row r="123" spans="1:15" x14ac:dyDescent="0.35">
      <c r="A123" s="85"/>
      <c r="B123" s="85"/>
      <c r="C123" s="85"/>
      <c r="D123" s="85"/>
      <c r="E123" s="85"/>
      <c r="F123" s="85"/>
      <c r="G123" s="85"/>
      <c r="H123" s="85"/>
      <c r="I123" t="str">
        <f t="shared" si="5"/>
        <v/>
      </c>
      <c r="J123" s="86" t="str">
        <f t="shared" si="6"/>
        <v/>
      </c>
      <c r="K123" s="86" t="str">
        <f t="shared" si="7"/>
        <v/>
      </c>
      <c r="L123" s="87"/>
      <c r="M123" s="68" t="str">
        <f t="shared" si="9"/>
        <v/>
      </c>
      <c r="N123" s="89" t="str">
        <f t="shared" si="8"/>
        <v/>
      </c>
      <c r="O123" s="85"/>
    </row>
    <row r="124" spans="1:15" x14ac:dyDescent="0.35">
      <c r="A124" s="85"/>
      <c r="B124" s="85"/>
      <c r="C124" s="85"/>
      <c r="D124" s="85"/>
      <c r="E124" s="85"/>
      <c r="F124" s="85"/>
      <c r="G124" s="85"/>
      <c r="H124" s="85"/>
      <c r="I124" t="str">
        <f t="shared" si="5"/>
        <v/>
      </c>
      <c r="J124" s="86" t="str">
        <f t="shared" si="6"/>
        <v/>
      </c>
      <c r="K124" s="86" t="str">
        <f t="shared" si="7"/>
        <v/>
      </c>
      <c r="L124" s="87"/>
      <c r="M124" s="68" t="str">
        <f t="shared" si="9"/>
        <v/>
      </c>
      <c r="N124" s="89" t="str">
        <f t="shared" si="8"/>
        <v/>
      </c>
      <c r="O124" s="85"/>
    </row>
    <row r="125" spans="1:15" x14ac:dyDescent="0.35">
      <c r="A125" s="85"/>
      <c r="B125" s="85"/>
      <c r="C125" s="85"/>
      <c r="D125" s="85"/>
      <c r="E125" s="85"/>
      <c r="F125" s="85"/>
      <c r="G125" s="85"/>
      <c r="H125" s="85"/>
      <c r="I125" t="str">
        <f t="shared" si="5"/>
        <v/>
      </c>
      <c r="J125" s="86" t="str">
        <f t="shared" si="6"/>
        <v/>
      </c>
      <c r="K125" s="86" t="str">
        <f t="shared" si="7"/>
        <v/>
      </c>
      <c r="L125" s="87"/>
      <c r="M125" s="68" t="str">
        <f t="shared" si="9"/>
        <v/>
      </c>
      <c r="N125" s="89" t="str">
        <f t="shared" si="8"/>
        <v/>
      </c>
      <c r="O125" s="85"/>
    </row>
    <row r="126" spans="1:15" x14ac:dyDescent="0.35">
      <c r="A126" s="85"/>
      <c r="B126" s="85"/>
      <c r="C126" s="85"/>
      <c r="D126" s="85"/>
      <c r="E126" s="85"/>
      <c r="F126" s="85"/>
      <c r="G126" s="85"/>
      <c r="H126" s="85"/>
      <c r="I126" t="str">
        <f t="shared" si="5"/>
        <v/>
      </c>
      <c r="J126" s="86" t="str">
        <f t="shared" si="6"/>
        <v/>
      </c>
      <c r="K126" s="86" t="str">
        <f t="shared" si="7"/>
        <v/>
      </c>
      <c r="L126" s="87"/>
      <c r="M126" s="68" t="str">
        <f t="shared" si="9"/>
        <v/>
      </c>
      <c r="N126" s="89" t="str">
        <f t="shared" si="8"/>
        <v/>
      </c>
      <c r="O126" s="85"/>
    </row>
    <row r="127" spans="1:15" x14ac:dyDescent="0.35">
      <c r="A127" s="85"/>
      <c r="B127" s="85"/>
      <c r="C127" s="85"/>
      <c r="D127" s="85"/>
      <c r="E127" s="85"/>
      <c r="F127" s="85"/>
      <c r="G127" s="85"/>
      <c r="H127" s="85"/>
      <c r="I127" t="str">
        <f t="shared" si="5"/>
        <v/>
      </c>
      <c r="J127" s="86" t="str">
        <f t="shared" si="6"/>
        <v/>
      </c>
      <c r="K127" s="86" t="str">
        <f t="shared" si="7"/>
        <v/>
      </c>
      <c r="L127" s="87"/>
      <c r="M127" s="68" t="str">
        <f t="shared" si="9"/>
        <v/>
      </c>
      <c r="N127" s="89" t="str">
        <f t="shared" si="8"/>
        <v/>
      </c>
      <c r="O127" s="85"/>
    </row>
    <row r="128" spans="1:15" x14ac:dyDescent="0.35">
      <c r="A128" s="85"/>
      <c r="B128" s="85"/>
      <c r="C128" s="85"/>
      <c r="D128" s="85"/>
      <c r="E128" s="85"/>
      <c r="F128" s="85"/>
      <c r="G128" s="85"/>
      <c r="H128" s="85"/>
      <c r="I128" t="str">
        <f t="shared" si="5"/>
        <v/>
      </c>
      <c r="J128" s="86" t="str">
        <f t="shared" si="6"/>
        <v/>
      </c>
      <c r="K128" s="86" t="str">
        <f t="shared" si="7"/>
        <v/>
      </c>
      <c r="L128" s="87"/>
      <c r="M128" s="68" t="str">
        <f t="shared" si="9"/>
        <v/>
      </c>
      <c r="N128" s="89" t="str">
        <f t="shared" si="8"/>
        <v/>
      </c>
      <c r="O128" s="85"/>
    </row>
    <row r="129" spans="1:15" x14ac:dyDescent="0.35">
      <c r="A129" s="85"/>
      <c r="B129" s="85"/>
      <c r="C129" s="85"/>
      <c r="D129" s="85"/>
      <c r="E129" s="85"/>
      <c r="F129" s="85"/>
      <c r="G129" s="85"/>
      <c r="H129" s="85"/>
      <c r="I129" t="str">
        <f t="shared" si="5"/>
        <v/>
      </c>
      <c r="J129" s="86" t="str">
        <f t="shared" si="6"/>
        <v/>
      </c>
      <c r="K129" s="86" t="str">
        <f t="shared" si="7"/>
        <v/>
      </c>
      <c r="L129" s="87"/>
      <c r="M129" s="68" t="str">
        <f t="shared" ref="M129:M160" si="10">IF(OR(D129="Não Conta",L129="",E129="Refinamento"),"",M118)</f>
        <v/>
      </c>
      <c r="N129" s="89" t="str">
        <f t="shared" si="8"/>
        <v/>
      </c>
      <c r="O129" s="85"/>
    </row>
    <row r="130" spans="1:15" x14ac:dyDescent="0.35">
      <c r="A130" s="85"/>
      <c r="B130" s="85"/>
      <c r="C130" s="85"/>
      <c r="D130" s="85"/>
      <c r="E130" s="85"/>
      <c r="F130" s="85"/>
      <c r="G130" s="85"/>
      <c r="H130" s="85"/>
      <c r="I130" t="str">
        <f t="shared" si="5"/>
        <v/>
      </c>
      <c r="J130" s="86" t="str">
        <f t="shared" si="6"/>
        <v/>
      </c>
      <c r="K130" s="86" t="str">
        <f t="shared" si="7"/>
        <v/>
      </c>
      <c r="L130" s="87"/>
      <c r="M130" s="68" t="str">
        <f t="shared" si="10"/>
        <v/>
      </c>
      <c r="N130" s="89" t="str">
        <f t="shared" si="8"/>
        <v/>
      </c>
      <c r="O130" s="85"/>
    </row>
    <row r="131" spans="1:15" x14ac:dyDescent="0.35">
      <c r="A131" s="85"/>
      <c r="B131" s="85"/>
      <c r="C131" s="85"/>
      <c r="D131" s="85"/>
      <c r="E131" s="85"/>
      <c r="F131" s="85"/>
      <c r="G131" s="85"/>
      <c r="H131" s="85"/>
      <c r="I131" t="str">
        <f t="shared" si="5"/>
        <v/>
      </c>
      <c r="J131" s="86" t="str">
        <f t="shared" si="6"/>
        <v/>
      </c>
      <c r="K131" s="86" t="str">
        <f t="shared" si="7"/>
        <v/>
      </c>
      <c r="L131" s="87"/>
      <c r="M131" s="68" t="str">
        <f t="shared" si="10"/>
        <v/>
      </c>
      <c r="N131" s="89" t="str">
        <f t="shared" si="8"/>
        <v/>
      </c>
      <c r="O131" s="85"/>
    </row>
    <row r="132" spans="1:15" x14ac:dyDescent="0.35">
      <c r="A132" s="85"/>
      <c r="B132" s="85"/>
      <c r="C132" s="85"/>
      <c r="D132" s="85"/>
      <c r="E132" s="85"/>
      <c r="F132" s="85"/>
      <c r="G132" s="85"/>
      <c r="H132" s="85"/>
      <c r="I132" t="str">
        <f t="shared" si="5"/>
        <v/>
      </c>
      <c r="J132" s="86" t="str">
        <f t="shared" si="6"/>
        <v/>
      </c>
      <c r="K132" s="86" t="str">
        <f t="shared" si="7"/>
        <v/>
      </c>
      <c r="L132" s="87"/>
      <c r="M132" s="68" t="str">
        <f t="shared" si="10"/>
        <v/>
      </c>
      <c r="N132" s="89" t="str">
        <f t="shared" si="8"/>
        <v/>
      </c>
      <c r="O132" s="85"/>
    </row>
    <row r="133" spans="1:15" x14ac:dyDescent="0.35">
      <c r="A133" s="85"/>
      <c r="B133" s="85"/>
      <c r="C133" s="85"/>
      <c r="D133" s="85"/>
      <c r="E133" s="85"/>
      <c r="F133" s="85"/>
      <c r="G133" s="85"/>
      <c r="H133" s="85"/>
      <c r="I133" t="str">
        <f t="shared" si="5"/>
        <v/>
      </c>
      <c r="J133" s="86" t="str">
        <f t="shared" si="6"/>
        <v/>
      </c>
      <c r="K133" s="86" t="str">
        <f t="shared" si="7"/>
        <v/>
      </c>
      <c r="L133" s="87"/>
      <c r="M133" s="68" t="str">
        <f t="shared" si="10"/>
        <v/>
      </c>
      <c r="N133" s="89" t="str">
        <f t="shared" si="8"/>
        <v/>
      </c>
      <c r="O133" s="85"/>
    </row>
    <row r="134" spans="1:15" x14ac:dyDescent="0.35">
      <c r="A134" s="85"/>
      <c r="B134" s="85"/>
      <c r="C134" s="85"/>
      <c r="D134" s="85"/>
      <c r="E134" s="85"/>
      <c r="F134" s="85"/>
      <c r="G134" s="85"/>
      <c r="H134" s="85"/>
      <c r="I134" t="str">
        <f t="shared" si="5"/>
        <v/>
      </c>
      <c r="J134" s="86" t="str">
        <f t="shared" si="6"/>
        <v/>
      </c>
      <c r="K134" s="86" t="str">
        <f t="shared" si="7"/>
        <v/>
      </c>
      <c r="L134" s="87"/>
      <c r="M134" s="68" t="str">
        <f t="shared" si="10"/>
        <v/>
      </c>
      <c r="N134" s="89" t="str">
        <f t="shared" si="8"/>
        <v/>
      </c>
      <c r="O134" s="85"/>
    </row>
    <row r="135" spans="1:15" x14ac:dyDescent="0.35">
      <c r="A135" s="85"/>
      <c r="B135" s="85"/>
      <c r="C135" s="85"/>
      <c r="D135" s="85"/>
      <c r="E135" s="85"/>
      <c r="F135" s="85"/>
      <c r="G135" s="85"/>
      <c r="H135" s="85"/>
      <c r="I135" t="str">
        <f t="shared" ref="I135:I198" si="11">IF(OR(ISBLANK(G135),ISBLANK(H135)),IF(OR(F135="ALI",F135="AIE"),"B",IF(ISBLANK(F135),"","M")),IF(F135="EE",IF(H135&gt;=3,IF(G135&gt;=5,"A","M"),IF(H135=2,IF(G135&gt;=16,"A",IF(G135&lt;=4,"B","M")),IF(G135&lt;=15,"B","M"))),IF(OR(F135="SE",F135="CE"),IF(H135&gt;=4,IF(G135&gt;=6,"A","M"),IF(H135&gt;=2,IF(G135&gt;=20,"A",IF(G135&lt;=5,"B","M")),IF(G135&lt;=19,"B","M"))),IF(OR(F135="ALI",F135="AIE"),IF(H135&gt;=6,IF(G135&gt;=20,"A","M"),IF(H135&gt;=2,IF(G135&gt;=51,"A",IF(G135&lt;=19,"B","M")),IF(G135&lt;=50,"B","M")))))))</f>
        <v/>
      </c>
      <c r="J135" s="86" t="str">
        <f t="shared" ref="J135:J198" si="12">IF($I135="B","Baixa",IF($I135="M","Média",IF($I135="","","Alta")))</f>
        <v/>
      </c>
      <c r="K135" s="86" t="str">
        <f t="shared" ref="K135:K198" si="13">IF(ISBLANK(F135),"",IF(F135="ALI",IF(I135="B",7,IF(I135="M",10,15)),IF(F135="AIE",IF(I135="B",5,IF(I135="M",7,10)),IF(F135="SE",IF(I135="B",4,IF(I135="M",5,7)),IF(OR(F135="EE",F135="CE"),IF(I135="B",3,IF(I135="M",4,6)))))))</f>
        <v/>
      </c>
      <c r="L135" s="87"/>
      <c r="M135" s="68" t="str">
        <f t="shared" si="10"/>
        <v/>
      </c>
      <c r="N135" s="89" t="str">
        <f t="shared" ref="N135:N198" si="14">IF(OR(D135="Não Conta",E135="",E135="Refinamento",M135=""),"",K135*L135*M135)</f>
        <v/>
      </c>
      <c r="O135" s="85"/>
    </row>
    <row r="136" spans="1:15" x14ac:dyDescent="0.35">
      <c r="A136" s="85"/>
      <c r="B136" s="85"/>
      <c r="C136" s="85"/>
      <c r="D136" s="85"/>
      <c r="E136" s="85"/>
      <c r="F136" s="85"/>
      <c r="G136" s="85"/>
      <c r="H136" s="85"/>
      <c r="I136" t="str">
        <f t="shared" si="11"/>
        <v/>
      </c>
      <c r="J136" s="86" t="str">
        <f t="shared" si="12"/>
        <v/>
      </c>
      <c r="K136" s="86" t="str">
        <f t="shared" si="13"/>
        <v/>
      </c>
      <c r="L136" s="87"/>
      <c r="M136" s="68" t="str">
        <f t="shared" si="10"/>
        <v/>
      </c>
      <c r="N136" s="89" t="str">
        <f t="shared" si="14"/>
        <v/>
      </c>
      <c r="O136" s="85"/>
    </row>
    <row r="137" spans="1:15" x14ac:dyDescent="0.35">
      <c r="A137" s="85"/>
      <c r="B137" s="85"/>
      <c r="C137" s="85"/>
      <c r="D137" s="85"/>
      <c r="E137" s="85"/>
      <c r="F137" s="85"/>
      <c r="G137" s="85"/>
      <c r="H137" s="85"/>
      <c r="I137" t="str">
        <f t="shared" si="11"/>
        <v/>
      </c>
      <c r="J137" s="86" t="str">
        <f t="shared" si="12"/>
        <v/>
      </c>
      <c r="K137" s="86" t="str">
        <f t="shared" si="13"/>
        <v/>
      </c>
      <c r="L137" s="87"/>
      <c r="M137" s="68" t="str">
        <f t="shared" si="10"/>
        <v/>
      </c>
      <c r="N137" s="89" t="str">
        <f t="shared" si="14"/>
        <v/>
      </c>
      <c r="O137" s="85"/>
    </row>
    <row r="138" spans="1:15" x14ac:dyDescent="0.35">
      <c r="A138" s="85"/>
      <c r="B138" s="85"/>
      <c r="C138" s="85"/>
      <c r="D138" s="85"/>
      <c r="E138" s="85"/>
      <c r="F138" s="85"/>
      <c r="G138" s="85"/>
      <c r="H138" s="85"/>
      <c r="I138" t="str">
        <f t="shared" si="11"/>
        <v/>
      </c>
      <c r="J138" s="86" t="str">
        <f t="shared" si="12"/>
        <v/>
      </c>
      <c r="K138" s="86" t="str">
        <f t="shared" si="13"/>
        <v/>
      </c>
      <c r="L138" s="87"/>
      <c r="M138" s="68" t="str">
        <f t="shared" si="10"/>
        <v/>
      </c>
      <c r="N138" s="89" t="str">
        <f t="shared" si="14"/>
        <v/>
      </c>
      <c r="O138" s="85"/>
    </row>
    <row r="139" spans="1:15" x14ac:dyDescent="0.35">
      <c r="A139" s="85"/>
      <c r="B139" s="85"/>
      <c r="C139" s="85"/>
      <c r="D139" s="85"/>
      <c r="E139" s="85"/>
      <c r="F139" s="85"/>
      <c r="G139" s="85"/>
      <c r="H139" s="85"/>
      <c r="I139" t="str">
        <f t="shared" si="11"/>
        <v/>
      </c>
      <c r="J139" s="86" t="str">
        <f t="shared" si="12"/>
        <v/>
      </c>
      <c r="K139" s="86" t="str">
        <f t="shared" si="13"/>
        <v/>
      </c>
      <c r="L139" s="87"/>
      <c r="M139" s="68" t="str">
        <f t="shared" si="10"/>
        <v/>
      </c>
      <c r="N139" s="89" t="str">
        <f t="shared" si="14"/>
        <v/>
      </c>
      <c r="O139" s="85"/>
    </row>
    <row r="140" spans="1:15" x14ac:dyDescent="0.35">
      <c r="A140" s="85"/>
      <c r="B140" s="85"/>
      <c r="C140" s="85"/>
      <c r="D140" s="85"/>
      <c r="E140" s="85"/>
      <c r="F140" s="85"/>
      <c r="G140" s="85"/>
      <c r="H140" s="85"/>
      <c r="I140" t="str">
        <f t="shared" si="11"/>
        <v/>
      </c>
      <c r="J140" s="86" t="str">
        <f t="shared" si="12"/>
        <v/>
      </c>
      <c r="K140" s="86" t="str">
        <f t="shared" si="13"/>
        <v/>
      </c>
      <c r="L140" s="87"/>
      <c r="M140" s="68" t="str">
        <f t="shared" si="10"/>
        <v/>
      </c>
      <c r="N140" s="89" t="str">
        <f t="shared" si="14"/>
        <v/>
      </c>
      <c r="O140" s="85"/>
    </row>
    <row r="141" spans="1:15" x14ac:dyDescent="0.35">
      <c r="A141" s="85"/>
      <c r="B141" s="85"/>
      <c r="C141" s="85"/>
      <c r="D141" s="85"/>
      <c r="E141" s="85"/>
      <c r="F141" s="85"/>
      <c r="G141" s="85"/>
      <c r="H141" s="85"/>
      <c r="I141" t="str">
        <f t="shared" si="11"/>
        <v/>
      </c>
      <c r="J141" s="86" t="str">
        <f t="shared" si="12"/>
        <v/>
      </c>
      <c r="K141" s="86" t="str">
        <f t="shared" si="13"/>
        <v/>
      </c>
      <c r="L141" s="87"/>
      <c r="M141" s="68" t="str">
        <f t="shared" si="10"/>
        <v/>
      </c>
      <c r="N141" s="89" t="str">
        <f t="shared" si="14"/>
        <v/>
      </c>
      <c r="O141" s="85"/>
    </row>
    <row r="142" spans="1:15" x14ac:dyDescent="0.35">
      <c r="A142" s="85"/>
      <c r="B142" s="85"/>
      <c r="C142" s="85"/>
      <c r="D142" s="85"/>
      <c r="E142" s="85"/>
      <c r="F142" s="85"/>
      <c r="G142" s="85"/>
      <c r="H142" s="85"/>
      <c r="I142" t="str">
        <f t="shared" si="11"/>
        <v/>
      </c>
      <c r="J142" s="86" t="str">
        <f t="shared" si="12"/>
        <v/>
      </c>
      <c r="K142" s="86" t="str">
        <f t="shared" si="13"/>
        <v/>
      </c>
      <c r="L142" s="87"/>
      <c r="M142" s="68" t="str">
        <f t="shared" si="10"/>
        <v/>
      </c>
      <c r="N142" s="89" t="str">
        <f t="shared" si="14"/>
        <v/>
      </c>
      <c r="O142" s="85"/>
    </row>
    <row r="143" spans="1:15" x14ac:dyDescent="0.35">
      <c r="A143" s="85"/>
      <c r="B143" s="85"/>
      <c r="C143" s="85"/>
      <c r="D143" s="85"/>
      <c r="E143" s="85"/>
      <c r="F143" s="85"/>
      <c r="G143" s="85"/>
      <c r="H143" s="85"/>
      <c r="I143" t="str">
        <f t="shared" si="11"/>
        <v/>
      </c>
      <c r="J143" s="86" t="str">
        <f t="shared" si="12"/>
        <v/>
      </c>
      <c r="K143" s="86" t="str">
        <f t="shared" si="13"/>
        <v/>
      </c>
      <c r="L143" s="87"/>
      <c r="M143" s="68" t="str">
        <f t="shared" si="10"/>
        <v/>
      </c>
      <c r="N143" s="89" t="str">
        <f t="shared" si="14"/>
        <v/>
      </c>
      <c r="O143" s="85"/>
    </row>
    <row r="144" spans="1:15" x14ac:dyDescent="0.35">
      <c r="A144" s="85"/>
      <c r="B144" s="85"/>
      <c r="C144" s="85"/>
      <c r="D144" s="85"/>
      <c r="E144" s="85"/>
      <c r="F144" s="85"/>
      <c r="G144" s="85"/>
      <c r="H144" s="85"/>
      <c r="I144" t="str">
        <f t="shared" si="11"/>
        <v/>
      </c>
      <c r="J144" s="86" t="str">
        <f t="shared" si="12"/>
        <v/>
      </c>
      <c r="K144" s="86" t="str">
        <f t="shared" si="13"/>
        <v/>
      </c>
      <c r="L144" s="87"/>
      <c r="M144" s="68" t="str">
        <f t="shared" si="10"/>
        <v/>
      </c>
      <c r="N144" s="89" t="str">
        <f t="shared" si="14"/>
        <v/>
      </c>
      <c r="O144" s="85"/>
    </row>
    <row r="145" spans="1:15" x14ac:dyDescent="0.35">
      <c r="A145" s="85"/>
      <c r="B145" s="85"/>
      <c r="C145" s="85"/>
      <c r="D145" s="85"/>
      <c r="E145" s="85"/>
      <c r="F145" s="85"/>
      <c r="G145" s="85"/>
      <c r="H145" s="85"/>
      <c r="I145" t="str">
        <f t="shared" si="11"/>
        <v/>
      </c>
      <c r="J145" s="86" t="str">
        <f t="shared" si="12"/>
        <v/>
      </c>
      <c r="K145" s="86" t="str">
        <f t="shared" si="13"/>
        <v/>
      </c>
      <c r="L145" s="87"/>
      <c r="M145" s="68" t="str">
        <f t="shared" si="10"/>
        <v/>
      </c>
      <c r="N145" s="89" t="str">
        <f t="shared" si="14"/>
        <v/>
      </c>
      <c r="O145" s="85"/>
    </row>
    <row r="146" spans="1:15" x14ac:dyDescent="0.35">
      <c r="A146" s="85"/>
      <c r="B146" s="85"/>
      <c r="C146" s="85"/>
      <c r="D146" s="85"/>
      <c r="E146" s="85"/>
      <c r="F146" s="85"/>
      <c r="G146" s="85"/>
      <c r="H146" s="85"/>
      <c r="I146" t="str">
        <f t="shared" si="11"/>
        <v/>
      </c>
      <c r="J146" s="86" t="str">
        <f t="shared" si="12"/>
        <v/>
      </c>
      <c r="K146" s="86" t="str">
        <f t="shared" si="13"/>
        <v/>
      </c>
      <c r="L146" s="87"/>
      <c r="M146" s="68" t="str">
        <f t="shared" si="10"/>
        <v/>
      </c>
      <c r="N146" s="89" t="str">
        <f t="shared" si="14"/>
        <v/>
      </c>
      <c r="O146" s="85"/>
    </row>
    <row r="147" spans="1:15" x14ac:dyDescent="0.35">
      <c r="A147" s="85"/>
      <c r="B147" s="85"/>
      <c r="C147" s="85"/>
      <c r="D147" s="85"/>
      <c r="E147" s="85"/>
      <c r="F147" s="85"/>
      <c r="G147" s="85"/>
      <c r="H147" s="85"/>
      <c r="I147" t="str">
        <f t="shared" si="11"/>
        <v/>
      </c>
      <c r="J147" s="86" t="str">
        <f t="shared" si="12"/>
        <v/>
      </c>
      <c r="K147" s="86" t="str">
        <f t="shared" si="13"/>
        <v/>
      </c>
      <c r="L147" s="87"/>
      <c r="M147" s="68" t="str">
        <f t="shared" si="10"/>
        <v/>
      </c>
      <c r="N147" s="89" t="str">
        <f t="shared" si="14"/>
        <v/>
      </c>
      <c r="O147" s="85"/>
    </row>
    <row r="148" spans="1:15" x14ac:dyDescent="0.35">
      <c r="A148" s="85"/>
      <c r="B148" s="85"/>
      <c r="C148" s="85"/>
      <c r="D148" s="85"/>
      <c r="E148" s="85"/>
      <c r="F148" s="85"/>
      <c r="G148" s="85"/>
      <c r="H148" s="85"/>
      <c r="I148" t="str">
        <f t="shared" si="11"/>
        <v/>
      </c>
      <c r="J148" s="86" t="str">
        <f t="shared" si="12"/>
        <v/>
      </c>
      <c r="K148" s="86" t="str">
        <f t="shared" si="13"/>
        <v/>
      </c>
      <c r="L148" s="87"/>
      <c r="M148" s="68" t="str">
        <f t="shared" si="10"/>
        <v/>
      </c>
      <c r="N148" s="89" t="str">
        <f t="shared" si="14"/>
        <v/>
      </c>
      <c r="O148" s="85"/>
    </row>
    <row r="149" spans="1:15" x14ac:dyDescent="0.35">
      <c r="A149" s="85"/>
      <c r="B149" s="85"/>
      <c r="C149" s="85"/>
      <c r="D149" s="85"/>
      <c r="E149" s="85"/>
      <c r="F149" s="85"/>
      <c r="G149" s="85"/>
      <c r="H149" s="85"/>
      <c r="I149" t="str">
        <f t="shared" si="11"/>
        <v/>
      </c>
      <c r="J149" s="86" t="str">
        <f t="shared" si="12"/>
        <v/>
      </c>
      <c r="K149" s="86" t="str">
        <f t="shared" si="13"/>
        <v/>
      </c>
      <c r="L149" s="87"/>
      <c r="M149" s="68" t="str">
        <f t="shared" si="10"/>
        <v/>
      </c>
      <c r="N149" s="89" t="str">
        <f t="shared" si="14"/>
        <v/>
      </c>
      <c r="O149" s="85"/>
    </row>
    <row r="150" spans="1:15" x14ac:dyDescent="0.35">
      <c r="A150" s="85"/>
      <c r="B150" s="85"/>
      <c r="C150" s="85"/>
      <c r="D150" s="85"/>
      <c r="E150" s="85"/>
      <c r="F150" s="85"/>
      <c r="G150" s="85"/>
      <c r="H150" s="85"/>
      <c r="I150" t="str">
        <f t="shared" si="11"/>
        <v/>
      </c>
      <c r="J150" s="86" t="str">
        <f t="shared" si="12"/>
        <v/>
      </c>
      <c r="K150" s="86" t="str">
        <f t="shared" si="13"/>
        <v/>
      </c>
      <c r="L150" s="87"/>
      <c r="M150" s="68" t="str">
        <f t="shared" si="10"/>
        <v/>
      </c>
      <c r="N150" s="89" t="str">
        <f t="shared" si="14"/>
        <v/>
      </c>
      <c r="O150" s="85"/>
    </row>
    <row r="151" spans="1:15" x14ac:dyDescent="0.35">
      <c r="A151" s="85"/>
      <c r="B151" s="85"/>
      <c r="C151" s="85"/>
      <c r="D151" s="85"/>
      <c r="E151" s="85"/>
      <c r="F151" s="85"/>
      <c r="G151" s="85"/>
      <c r="H151" s="85"/>
      <c r="I151" t="str">
        <f t="shared" si="11"/>
        <v/>
      </c>
      <c r="J151" s="86" t="str">
        <f t="shared" si="12"/>
        <v/>
      </c>
      <c r="K151" s="86" t="str">
        <f t="shared" si="13"/>
        <v/>
      </c>
      <c r="L151" s="87"/>
      <c r="M151" s="68" t="str">
        <f t="shared" si="10"/>
        <v/>
      </c>
      <c r="N151" s="89" t="str">
        <f t="shared" si="14"/>
        <v/>
      </c>
      <c r="O151" s="85"/>
    </row>
    <row r="152" spans="1:15" x14ac:dyDescent="0.35">
      <c r="A152" s="85"/>
      <c r="B152" s="85"/>
      <c r="C152" s="85"/>
      <c r="D152" s="85"/>
      <c r="E152" s="85"/>
      <c r="F152" s="85"/>
      <c r="G152" s="85"/>
      <c r="H152" s="85"/>
      <c r="I152" t="str">
        <f t="shared" si="11"/>
        <v/>
      </c>
      <c r="J152" s="86" t="str">
        <f t="shared" si="12"/>
        <v/>
      </c>
      <c r="K152" s="86" t="str">
        <f t="shared" si="13"/>
        <v/>
      </c>
      <c r="L152" s="87"/>
      <c r="M152" s="68" t="str">
        <f t="shared" si="10"/>
        <v/>
      </c>
      <c r="N152" s="89" t="str">
        <f t="shared" si="14"/>
        <v/>
      </c>
      <c r="O152" s="85"/>
    </row>
    <row r="153" spans="1:15" x14ac:dyDescent="0.35">
      <c r="A153" s="85"/>
      <c r="B153" s="85"/>
      <c r="C153" s="85"/>
      <c r="D153" s="85"/>
      <c r="E153" s="85"/>
      <c r="F153" s="85"/>
      <c r="G153" s="85"/>
      <c r="H153" s="85"/>
      <c r="I153" t="str">
        <f t="shared" si="11"/>
        <v/>
      </c>
      <c r="J153" s="86" t="str">
        <f t="shared" si="12"/>
        <v/>
      </c>
      <c r="K153" s="86" t="str">
        <f t="shared" si="13"/>
        <v/>
      </c>
      <c r="L153" s="87"/>
      <c r="M153" s="68" t="str">
        <f t="shared" si="10"/>
        <v/>
      </c>
      <c r="N153" s="89" t="str">
        <f t="shared" si="14"/>
        <v/>
      </c>
      <c r="O153" s="85"/>
    </row>
    <row r="154" spans="1:15" x14ac:dyDescent="0.35">
      <c r="A154" s="85"/>
      <c r="B154" s="85"/>
      <c r="C154" s="85"/>
      <c r="D154" s="85"/>
      <c r="E154" s="85"/>
      <c r="F154" s="85"/>
      <c r="G154" s="85"/>
      <c r="H154" s="85"/>
      <c r="I154" t="str">
        <f t="shared" si="11"/>
        <v/>
      </c>
      <c r="J154" s="86" t="str">
        <f t="shared" si="12"/>
        <v/>
      </c>
      <c r="K154" s="86" t="str">
        <f t="shared" si="13"/>
        <v/>
      </c>
      <c r="L154" s="87"/>
      <c r="M154" s="68" t="str">
        <f t="shared" si="10"/>
        <v/>
      </c>
      <c r="N154" s="89" t="str">
        <f t="shared" si="14"/>
        <v/>
      </c>
      <c r="O154" s="85"/>
    </row>
    <row r="155" spans="1:15" x14ac:dyDescent="0.35">
      <c r="A155" s="85"/>
      <c r="B155" s="85"/>
      <c r="C155" s="85"/>
      <c r="D155" s="85"/>
      <c r="E155" s="85"/>
      <c r="F155" s="85"/>
      <c r="G155" s="85"/>
      <c r="H155" s="85"/>
      <c r="I155" t="str">
        <f t="shared" si="11"/>
        <v/>
      </c>
      <c r="J155" s="86" t="str">
        <f t="shared" si="12"/>
        <v/>
      </c>
      <c r="K155" s="86" t="str">
        <f t="shared" si="13"/>
        <v/>
      </c>
      <c r="L155" s="87"/>
      <c r="M155" s="68" t="str">
        <f t="shared" si="10"/>
        <v/>
      </c>
      <c r="N155" s="89" t="str">
        <f t="shared" si="14"/>
        <v/>
      </c>
      <c r="O155" s="85"/>
    </row>
    <row r="156" spans="1:15" x14ac:dyDescent="0.35">
      <c r="A156" s="85"/>
      <c r="B156" s="85"/>
      <c r="C156" s="85"/>
      <c r="D156" s="85"/>
      <c r="E156" s="85"/>
      <c r="F156" s="85"/>
      <c r="G156" s="85"/>
      <c r="H156" s="85"/>
      <c r="I156" t="str">
        <f t="shared" si="11"/>
        <v/>
      </c>
      <c r="J156" s="86" t="str">
        <f t="shared" si="12"/>
        <v/>
      </c>
      <c r="K156" s="86" t="str">
        <f t="shared" si="13"/>
        <v/>
      </c>
      <c r="L156" s="87"/>
      <c r="M156" s="68" t="str">
        <f t="shared" si="10"/>
        <v/>
      </c>
      <c r="N156" s="89" t="str">
        <f t="shared" si="14"/>
        <v/>
      </c>
      <c r="O156" s="85"/>
    </row>
    <row r="157" spans="1:15" x14ac:dyDescent="0.35">
      <c r="A157" s="85"/>
      <c r="B157" s="85"/>
      <c r="C157" s="85"/>
      <c r="D157" s="85"/>
      <c r="E157" s="85"/>
      <c r="F157" s="85"/>
      <c r="G157" s="85"/>
      <c r="H157" s="85"/>
      <c r="I157" t="str">
        <f t="shared" si="11"/>
        <v/>
      </c>
      <c r="J157" s="86" t="str">
        <f t="shared" si="12"/>
        <v/>
      </c>
      <c r="K157" s="86" t="str">
        <f t="shared" si="13"/>
        <v/>
      </c>
      <c r="L157" s="87"/>
      <c r="M157" s="68" t="str">
        <f t="shared" si="10"/>
        <v/>
      </c>
      <c r="N157" s="89" t="str">
        <f t="shared" si="14"/>
        <v/>
      </c>
      <c r="O157" s="85"/>
    </row>
    <row r="158" spans="1:15" x14ac:dyDescent="0.35">
      <c r="A158" s="85"/>
      <c r="B158" s="85"/>
      <c r="C158" s="85"/>
      <c r="D158" s="85"/>
      <c r="E158" s="85"/>
      <c r="F158" s="85"/>
      <c r="G158" s="85"/>
      <c r="H158" s="85"/>
      <c r="I158" t="str">
        <f t="shared" si="11"/>
        <v/>
      </c>
      <c r="J158" s="86" t="str">
        <f t="shared" si="12"/>
        <v/>
      </c>
      <c r="K158" s="86" t="str">
        <f t="shared" si="13"/>
        <v/>
      </c>
      <c r="L158" s="87"/>
      <c r="M158" s="68" t="str">
        <f t="shared" si="10"/>
        <v/>
      </c>
      <c r="N158" s="89" t="str">
        <f t="shared" si="14"/>
        <v/>
      </c>
      <c r="O158" s="85"/>
    </row>
    <row r="159" spans="1:15" x14ac:dyDescent="0.35">
      <c r="A159" s="85"/>
      <c r="B159" s="85"/>
      <c r="C159" s="85"/>
      <c r="D159" s="85"/>
      <c r="E159" s="85"/>
      <c r="F159" s="85"/>
      <c r="G159" s="85"/>
      <c r="H159" s="85"/>
      <c r="I159" t="str">
        <f t="shared" si="11"/>
        <v/>
      </c>
      <c r="J159" s="86" t="str">
        <f t="shared" si="12"/>
        <v/>
      </c>
      <c r="K159" s="86" t="str">
        <f t="shared" si="13"/>
        <v/>
      </c>
      <c r="L159" s="87"/>
      <c r="M159" s="68" t="str">
        <f t="shared" si="10"/>
        <v/>
      </c>
      <c r="N159" s="89" t="str">
        <f t="shared" si="14"/>
        <v/>
      </c>
      <c r="O159" s="85"/>
    </row>
    <row r="160" spans="1:15" x14ac:dyDescent="0.35">
      <c r="A160" s="85"/>
      <c r="B160" s="85"/>
      <c r="C160" s="85"/>
      <c r="D160" s="85"/>
      <c r="E160" s="85"/>
      <c r="F160" s="85"/>
      <c r="G160" s="85"/>
      <c r="H160" s="85"/>
      <c r="I160" t="str">
        <f t="shared" si="11"/>
        <v/>
      </c>
      <c r="J160" s="86" t="str">
        <f t="shared" si="12"/>
        <v/>
      </c>
      <c r="K160" s="86" t="str">
        <f t="shared" si="13"/>
        <v/>
      </c>
      <c r="L160" s="87"/>
      <c r="M160" s="68" t="str">
        <f t="shared" si="10"/>
        <v/>
      </c>
      <c r="N160" s="89" t="str">
        <f t="shared" si="14"/>
        <v/>
      </c>
      <c r="O160" s="85"/>
    </row>
    <row r="161" spans="1:15" x14ac:dyDescent="0.35">
      <c r="A161" s="85"/>
      <c r="B161" s="85"/>
      <c r="C161" s="85"/>
      <c r="D161" s="85"/>
      <c r="E161" s="85"/>
      <c r="F161" s="85"/>
      <c r="G161" s="85"/>
      <c r="H161" s="85"/>
      <c r="I161" t="str">
        <f t="shared" si="11"/>
        <v/>
      </c>
      <c r="J161" s="86" t="str">
        <f t="shared" si="12"/>
        <v/>
      </c>
      <c r="K161" s="86" t="str">
        <f t="shared" si="13"/>
        <v/>
      </c>
      <c r="L161" s="87"/>
      <c r="M161" s="68" t="str">
        <f t="shared" ref="M161:M192" si="15">IF(OR(D161="Não Conta",L161="",E161="Refinamento"),"",M150)</f>
        <v/>
      </c>
      <c r="N161" s="89" t="str">
        <f t="shared" si="14"/>
        <v/>
      </c>
      <c r="O161" s="85"/>
    </row>
    <row r="162" spans="1:15" x14ac:dyDescent="0.35">
      <c r="A162" s="85"/>
      <c r="B162" s="85"/>
      <c r="C162" s="85"/>
      <c r="D162" s="85"/>
      <c r="E162" s="85"/>
      <c r="F162" s="85"/>
      <c r="G162" s="85"/>
      <c r="H162" s="85"/>
      <c r="I162" t="str">
        <f t="shared" si="11"/>
        <v/>
      </c>
      <c r="J162" s="86" t="str">
        <f t="shared" si="12"/>
        <v/>
      </c>
      <c r="K162" s="86" t="str">
        <f t="shared" si="13"/>
        <v/>
      </c>
      <c r="L162" s="87"/>
      <c r="M162" s="68" t="str">
        <f t="shared" si="15"/>
        <v/>
      </c>
      <c r="N162" s="89" t="str">
        <f t="shared" si="14"/>
        <v/>
      </c>
      <c r="O162" s="85"/>
    </row>
    <row r="163" spans="1:15" x14ac:dyDescent="0.35">
      <c r="A163" s="85"/>
      <c r="B163" s="85"/>
      <c r="C163" s="85"/>
      <c r="D163" s="85"/>
      <c r="E163" s="85"/>
      <c r="F163" s="85"/>
      <c r="G163" s="85"/>
      <c r="H163" s="85"/>
      <c r="I163" t="str">
        <f t="shared" si="11"/>
        <v/>
      </c>
      <c r="J163" s="86" t="str">
        <f t="shared" si="12"/>
        <v/>
      </c>
      <c r="K163" s="86" t="str">
        <f t="shared" si="13"/>
        <v/>
      </c>
      <c r="L163" s="87"/>
      <c r="M163" s="68" t="str">
        <f t="shared" si="15"/>
        <v/>
      </c>
      <c r="N163" s="89" t="str">
        <f t="shared" si="14"/>
        <v/>
      </c>
      <c r="O163" s="85"/>
    </row>
    <row r="164" spans="1:15" x14ac:dyDescent="0.35">
      <c r="A164" s="85"/>
      <c r="B164" s="85"/>
      <c r="C164" s="85"/>
      <c r="D164" s="85"/>
      <c r="E164" s="85"/>
      <c r="F164" s="85"/>
      <c r="G164" s="85"/>
      <c r="H164" s="85"/>
      <c r="I164" t="str">
        <f t="shared" si="11"/>
        <v/>
      </c>
      <c r="J164" s="86" t="str">
        <f t="shared" si="12"/>
        <v/>
      </c>
      <c r="K164" s="86" t="str">
        <f t="shared" si="13"/>
        <v/>
      </c>
      <c r="L164" s="87"/>
      <c r="M164" s="68" t="str">
        <f t="shared" si="15"/>
        <v/>
      </c>
      <c r="N164" s="89" t="str">
        <f t="shared" si="14"/>
        <v/>
      </c>
      <c r="O164" s="85"/>
    </row>
    <row r="165" spans="1:15" x14ac:dyDescent="0.35">
      <c r="A165" s="85"/>
      <c r="B165" s="85"/>
      <c r="C165" s="85"/>
      <c r="D165" s="85"/>
      <c r="E165" s="85"/>
      <c r="F165" s="85"/>
      <c r="G165" s="85"/>
      <c r="H165" s="85"/>
      <c r="I165" t="str">
        <f t="shared" si="11"/>
        <v/>
      </c>
      <c r="J165" s="86" t="str">
        <f t="shared" si="12"/>
        <v/>
      </c>
      <c r="K165" s="86" t="str">
        <f t="shared" si="13"/>
        <v/>
      </c>
      <c r="L165" s="87"/>
      <c r="M165" s="68" t="str">
        <f t="shared" si="15"/>
        <v/>
      </c>
      <c r="N165" s="89" t="str">
        <f t="shared" si="14"/>
        <v/>
      </c>
      <c r="O165" s="85"/>
    </row>
    <row r="166" spans="1:15" x14ac:dyDescent="0.35">
      <c r="A166" s="85"/>
      <c r="B166" s="85"/>
      <c r="C166" s="85"/>
      <c r="D166" s="85"/>
      <c r="E166" s="85"/>
      <c r="F166" s="85"/>
      <c r="G166" s="85"/>
      <c r="H166" s="85"/>
      <c r="I166" t="str">
        <f t="shared" si="11"/>
        <v/>
      </c>
      <c r="J166" s="86" t="str">
        <f t="shared" si="12"/>
        <v/>
      </c>
      <c r="K166" s="86" t="str">
        <f t="shared" si="13"/>
        <v/>
      </c>
      <c r="L166" s="87"/>
      <c r="M166" s="68" t="str">
        <f t="shared" si="15"/>
        <v/>
      </c>
      <c r="N166" s="89" t="str">
        <f t="shared" si="14"/>
        <v/>
      </c>
      <c r="O166" s="85"/>
    </row>
    <row r="167" spans="1:15" x14ac:dyDescent="0.35">
      <c r="A167" s="85"/>
      <c r="B167" s="85"/>
      <c r="C167" s="85"/>
      <c r="D167" s="85"/>
      <c r="E167" s="85"/>
      <c r="F167" s="85"/>
      <c r="G167" s="85"/>
      <c r="H167" s="85"/>
      <c r="I167" t="str">
        <f t="shared" si="11"/>
        <v/>
      </c>
      <c r="J167" s="86" t="str">
        <f t="shared" si="12"/>
        <v/>
      </c>
      <c r="K167" s="86" t="str">
        <f t="shared" si="13"/>
        <v/>
      </c>
      <c r="L167" s="87"/>
      <c r="M167" s="68" t="str">
        <f t="shared" si="15"/>
        <v/>
      </c>
      <c r="N167" s="89" t="str">
        <f t="shared" si="14"/>
        <v/>
      </c>
      <c r="O167" s="85"/>
    </row>
    <row r="168" spans="1:15" x14ac:dyDescent="0.35">
      <c r="A168" s="85"/>
      <c r="B168" s="85"/>
      <c r="C168" s="85"/>
      <c r="D168" s="85"/>
      <c r="E168" s="85"/>
      <c r="F168" s="85"/>
      <c r="G168" s="85"/>
      <c r="H168" s="85"/>
      <c r="I168" t="str">
        <f t="shared" si="11"/>
        <v/>
      </c>
      <c r="J168" s="86" t="str">
        <f t="shared" si="12"/>
        <v/>
      </c>
      <c r="K168" s="86" t="str">
        <f t="shared" si="13"/>
        <v/>
      </c>
      <c r="L168" s="87"/>
      <c r="M168" s="68" t="str">
        <f t="shared" si="15"/>
        <v/>
      </c>
      <c r="N168" s="89" t="str">
        <f t="shared" si="14"/>
        <v/>
      </c>
      <c r="O168" s="85"/>
    </row>
    <row r="169" spans="1:15" x14ac:dyDescent="0.35">
      <c r="A169" s="85"/>
      <c r="B169" s="85"/>
      <c r="C169" s="85"/>
      <c r="D169" s="85"/>
      <c r="E169" s="85"/>
      <c r="F169" s="85"/>
      <c r="G169" s="85"/>
      <c r="H169" s="85"/>
      <c r="I169" t="str">
        <f t="shared" si="11"/>
        <v/>
      </c>
      <c r="J169" s="86" t="str">
        <f t="shared" si="12"/>
        <v/>
      </c>
      <c r="K169" s="86" t="str">
        <f t="shared" si="13"/>
        <v/>
      </c>
      <c r="L169" s="87"/>
      <c r="M169" s="68" t="str">
        <f t="shared" si="15"/>
        <v/>
      </c>
      <c r="N169" s="89" t="str">
        <f t="shared" si="14"/>
        <v/>
      </c>
      <c r="O169" s="85"/>
    </row>
    <row r="170" spans="1:15" x14ac:dyDescent="0.35">
      <c r="A170" s="85"/>
      <c r="B170" s="85"/>
      <c r="C170" s="85"/>
      <c r="D170" s="85"/>
      <c r="E170" s="85"/>
      <c r="F170" s="85"/>
      <c r="G170" s="85"/>
      <c r="H170" s="85"/>
      <c r="I170" t="str">
        <f t="shared" si="11"/>
        <v/>
      </c>
      <c r="J170" s="86" t="str">
        <f t="shared" si="12"/>
        <v/>
      </c>
      <c r="K170" s="86" t="str">
        <f t="shared" si="13"/>
        <v/>
      </c>
      <c r="L170" s="87"/>
      <c r="M170" s="68" t="str">
        <f t="shared" si="15"/>
        <v/>
      </c>
      <c r="N170" s="89" t="str">
        <f t="shared" si="14"/>
        <v/>
      </c>
      <c r="O170" s="85"/>
    </row>
    <row r="171" spans="1:15" x14ac:dyDescent="0.35">
      <c r="A171" s="85"/>
      <c r="B171" s="85"/>
      <c r="C171" s="85"/>
      <c r="D171" s="85"/>
      <c r="E171" s="85"/>
      <c r="F171" s="85"/>
      <c r="G171" s="85"/>
      <c r="H171" s="85"/>
      <c r="I171" t="str">
        <f t="shared" si="11"/>
        <v/>
      </c>
      <c r="J171" s="86" t="str">
        <f t="shared" si="12"/>
        <v/>
      </c>
      <c r="K171" s="86" t="str">
        <f t="shared" si="13"/>
        <v/>
      </c>
      <c r="L171" s="87"/>
      <c r="M171" s="68" t="str">
        <f t="shared" si="15"/>
        <v/>
      </c>
      <c r="N171" s="89" t="str">
        <f t="shared" si="14"/>
        <v/>
      </c>
      <c r="O171" s="85"/>
    </row>
    <row r="172" spans="1:15" x14ac:dyDescent="0.35">
      <c r="A172" s="85"/>
      <c r="B172" s="85"/>
      <c r="C172" s="85"/>
      <c r="D172" s="85"/>
      <c r="E172" s="85"/>
      <c r="F172" s="85"/>
      <c r="G172" s="85"/>
      <c r="H172" s="85"/>
      <c r="I172" t="str">
        <f t="shared" si="11"/>
        <v/>
      </c>
      <c r="J172" s="86" t="str">
        <f t="shared" si="12"/>
        <v/>
      </c>
      <c r="K172" s="86" t="str">
        <f t="shared" si="13"/>
        <v/>
      </c>
      <c r="L172" s="87"/>
      <c r="M172" s="68" t="str">
        <f t="shared" si="15"/>
        <v/>
      </c>
      <c r="N172" s="89" t="str">
        <f t="shared" si="14"/>
        <v/>
      </c>
      <c r="O172" s="85"/>
    </row>
    <row r="173" spans="1:15" x14ac:dyDescent="0.35">
      <c r="A173" s="85"/>
      <c r="B173" s="85"/>
      <c r="C173" s="85"/>
      <c r="D173" s="85"/>
      <c r="E173" s="85"/>
      <c r="F173" s="85"/>
      <c r="G173" s="85"/>
      <c r="H173" s="85"/>
      <c r="I173" t="str">
        <f t="shared" si="11"/>
        <v/>
      </c>
      <c r="J173" s="86" t="str">
        <f t="shared" si="12"/>
        <v/>
      </c>
      <c r="K173" s="86" t="str">
        <f t="shared" si="13"/>
        <v/>
      </c>
      <c r="L173" s="87"/>
      <c r="M173" s="68" t="str">
        <f t="shared" si="15"/>
        <v/>
      </c>
      <c r="N173" s="89" t="str">
        <f t="shared" si="14"/>
        <v/>
      </c>
      <c r="O173" s="85"/>
    </row>
    <row r="174" spans="1:15" x14ac:dyDescent="0.35">
      <c r="A174" s="85"/>
      <c r="B174" s="85"/>
      <c r="C174" s="85"/>
      <c r="D174" s="85"/>
      <c r="E174" s="85"/>
      <c r="F174" s="85"/>
      <c r="G174" s="85"/>
      <c r="H174" s="85"/>
      <c r="I174" t="str">
        <f t="shared" si="11"/>
        <v/>
      </c>
      <c r="J174" s="86" t="str">
        <f t="shared" si="12"/>
        <v/>
      </c>
      <c r="K174" s="86" t="str">
        <f t="shared" si="13"/>
        <v/>
      </c>
      <c r="L174" s="87"/>
      <c r="M174" s="68" t="str">
        <f t="shared" si="15"/>
        <v/>
      </c>
      <c r="N174" s="89" t="str">
        <f t="shared" si="14"/>
        <v/>
      </c>
      <c r="O174" s="85"/>
    </row>
    <row r="175" spans="1:15" x14ac:dyDescent="0.35">
      <c r="A175" s="85"/>
      <c r="B175" s="85"/>
      <c r="C175" s="85"/>
      <c r="D175" s="85"/>
      <c r="E175" s="85"/>
      <c r="F175" s="85"/>
      <c r="G175" s="85"/>
      <c r="H175" s="85"/>
      <c r="I175" t="str">
        <f t="shared" si="11"/>
        <v/>
      </c>
      <c r="J175" s="86" t="str">
        <f t="shared" si="12"/>
        <v/>
      </c>
      <c r="K175" s="86" t="str">
        <f t="shared" si="13"/>
        <v/>
      </c>
      <c r="L175" s="87"/>
      <c r="M175" s="68" t="str">
        <f t="shared" si="15"/>
        <v/>
      </c>
      <c r="N175" s="89" t="str">
        <f t="shared" si="14"/>
        <v/>
      </c>
      <c r="O175" s="85"/>
    </row>
    <row r="176" spans="1:15" x14ac:dyDescent="0.35">
      <c r="A176" s="85"/>
      <c r="B176" s="85"/>
      <c r="C176" s="85"/>
      <c r="D176" s="85"/>
      <c r="E176" s="85"/>
      <c r="F176" s="85"/>
      <c r="G176" s="85"/>
      <c r="H176" s="85"/>
      <c r="I176" t="str">
        <f t="shared" si="11"/>
        <v/>
      </c>
      <c r="J176" s="86" t="str">
        <f t="shared" si="12"/>
        <v/>
      </c>
      <c r="K176" s="86" t="str">
        <f t="shared" si="13"/>
        <v/>
      </c>
      <c r="L176" s="87"/>
      <c r="M176" s="68" t="str">
        <f t="shared" si="15"/>
        <v/>
      </c>
      <c r="N176" s="89" t="str">
        <f t="shared" si="14"/>
        <v/>
      </c>
      <c r="O176" s="85"/>
    </row>
    <row r="177" spans="1:15" x14ac:dyDescent="0.35">
      <c r="A177" s="85"/>
      <c r="B177" s="85"/>
      <c r="C177" s="85"/>
      <c r="D177" s="85"/>
      <c r="E177" s="85"/>
      <c r="F177" s="85"/>
      <c r="G177" s="85"/>
      <c r="H177" s="85"/>
      <c r="I177" t="str">
        <f t="shared" si="11"/>
        <v/>
      </c>
      <c r="J177" s="86" t="str">
        <f t="shared" si="12"/>
        <v/>
      </c>
      <c r="K177" s="86" t="str">
        <f t="shared" si="13"/>
        <v/>
      </c>
      <c r="L177" s="87"/>
      <c r="M177" s="68" t="str">
        <f t="shared" si="15"/>
        <v/>
      </c>
      <c r="N177" s="89" t="str">
        <f t="shared" si="14"/>
        <v/>
      </c>
      <c r="O177" s="85"/>
    </row>
    <row r="178" spans="1:15" x14ac:dyDescent="0.35">
      <c r="A178" s="85"/>
      <c r="B178" s="85"/>
      <c r="C178" s="85"/>
      <c r="D178" s="85"/>
      <c r="E178" s="85"/>
      <c r="F178" s="85"/>
      <c r="G178" s="85"/>
      <c r="H178" s="85"/>
      <c r="I178" t="str">
        <f t="shared" si="11"/>
        <v/>
      </c>
      <c r="J178" s="86" t="str">
        <f t="shared" si="12"/>
        <v/>
      </c>
      <c r="K178" s="86" t="str">
        <f t="shared" si="13"/>
        <v/>
      </c>
      <c r="L178" s="87"/>
      <c r="M178" s="68" t="str">
        <f t="shared" si="15"/>
        <v/>
      </c>
      <c r="N178" s="89" t="str">
        <f t="shared" si="14"/>
        <v/>
      </c>
      <c r="O178" s="85"/>
    </row>
    <row r="179" spans="1:15" x14ac:dyDescent="0.35">
      <c r="A179" s="85"/>
      <c r="B179" s="85"/>
      <c r="C179" s="85"/>
      <c r="D179" s="85"/>
      <c r="E179" s="85"/>
      <c r="F179" s="85"/>
      <c r="G179" s="85"/>
      <c r="H179" s="85"/>
      <c r="I179" t="str">
        <f t="shared" si="11"/>
        <v/>
      </c>
      <c r="J179" s="86" t="str">
        <f t="shared" si="12"/>
        <v/>
      </c>
      <c r="K179" s="86" t="str">
        <f t="shared" si="13"/>
        <v/>
      </c>
      <c r="L179" s="87"/>
      <c r="M179" s="68" t="str">
        <f t="shared" si="15"/>
        <v/>
      </c>
      <c r="N179" s="89" t="str">
        <f t="shared" si="14"/>
        <v/>
      </c>
      <c r="O179" s="85"/>
    </row>
    <row r="180" spans="1:15" x14ac:dyDescent="0.35">
      <c r="A180" s="85"/>
      <c r="B180" s="85"/>
      <c r="C180" s="85"/>
      <c r="D180" s="85"/>
      <c r="E180" s="85"/>
      <c r="F180" s="85"/>
      <c r="G180" s="85"/>
      <c r="H180" s="85"/>
      <c r="I180" t="str">
        <f t="shared" si="11"/>
        <v/>
      </c>
      <c r="J180" s="86" t="str">
        <f t="shared" si="12"/>
        <v/>
      </c>
      <c r="K180" s="86" t="str">
        <f t="shared" si="13"/>
        <v/>
      </c>
      <c r="L180" s="87"/>
      <c r="M180" s="68" t="str">
        <f t="shared" si="15"/>
        <v/>
      </c>
      <c r="N180" s="89" t="str">
        <f t="shared" si="14"/>
        <v/>
      </c>
      <c r="O180" s="85"/>
    </row>
    <row r="181" spans="1:15" x14ac:dyDescent="0.35">
      <c r="A181" s="85"/>
      <c r="B181" s="85"/>
      <c r="C181" s="85"/>
      <c r="D181" s="85"/>
      <c r="E181" s="85"/>
      <c r="F181" s="85"/>
      <c r="G181" s="85"/>
      <c r="H181" s="85"/>
      <c r="I181" t="str">
        <f t="shared" si="11"/>
        <v/>
      </c>
      <c r="J181" s="86" t="str">
        <f t="shared" si="12"/>
        <v/>
      </c>
      <c r="K181" s="86" t="str">
        <f t="shared" si="13"/>
        <v/>
      </c>
      <c r="L181" s="87"/>
      <c r="M181" s="68" t="str">
        <f t="shared" si="15"/>
        <v/>
      </c>
      <c r="N181" s="89" t="str">
        <f t="shared" si="14"/>
        <v/>
      </c>
      <c r="O181" s="85"/>
    </row>
    <row r="182" spans="1:15" x14ac:dyDescent="0.35">
      <c r="A182" s="85"/>
      <c r="B182" s="85"/>
      <c r="C182" s="85"/>
      <c r="D182" s="85"/>
      <c r="E182" s="85"/>
      <c r="F182" s="85"/>
      <c r="G182" s="85"/>
      <c r="H182" s="85"/>
      <c r="I182" t="str">
        <f t="shared" si="11"/>
        <v/>
      </c>
      <c r="J182" s="86" t="str">
        <f t="shared" si="12"/>
        <v/>
      </c>
      <c r="K182" s="86" t="str">
        <f t="shared" si="13"/>
        <v/>
      </c>
      <c r="L182" s="87"/>
      <c r="M182" s="68" t="str">
        <f t="shared" si="15"/>
        <v/>
      </c>
      <c r="N182" s="89" t="str">
        <f t="shared" si="14"/>
        <v/>
      </c>
      <c r="O182" s="85"/>
    </row>
    <row r="183" spans="1:15" x14ac:dyDescent="0.35">
      <c r="A183" s="85"/>
      <c r="B183" s="85"/>
      <c r="C183" s="85"/>
      <c r="D183" s="85"/>
      <c r="E183" s="85"/>
      <c r="F183" s="85"/>
      <c r="G183" s="85"/>
      <c r="H183" s="85"/>
      <c r="I183" t="str">
        <f t="shared" si="11"/>
        <v/>
      </c>
      <c r="J183" s="86" t="str">
        <f t="shared" si="12"/>
        <v/>
      </c>
      <c r="K183" s="86" t="str">
        <f t="shared" si="13"/>
        <v/>
      </c>
      <c r="L183" s="87"/>
      <c r="M183" s="68" t="str">
        <f t="shared" si="15"/>
        <v/>
      </c>
      <c r="N183" s="89" t="str">
        <f t="shared" si="14"/>
        <v/>
      </c>
      <c r="O183" s="85"/>
    </row>
    <row r="184" spans="1:15" x14ac:dyDescent="0.35">
      <c r="A184" s="85"/>
      <c r="B184" s="85"/>
      <c r="C184" s="85"/>
      <c r="D184" s="85"/>
      <c r="E184" s="85"/>
      <c r="F184" s="85"/>
      <c r="G184" s="85"/>
      <c r="H184" s="85"/>
      <c r="I184" t="str">
        <f t="shared" si="11"/>
        <v/>
      </c>
      <c r="J184" s="86" t="str">
        <f t="shared" si="12"/>
        <v/>
      </c>
      <c r="K184" s="86" t="str">
        <f t="shared" si="13"/>
        <v/>
      </c>
      <c r="L184" s="87"/>
      <c r="M184" s="68" t="str">
        <f t="shared" si="15"/>
        <v/>
      </c>
      <c r="N184" s="89" t="str">
        <f t="shared" si="14"/>
        <v/>
      </c>
      <c r="O184" s="85"/>
    </row>
    <row r="185" spans="1:15" x14ac:dyDescent="0.35">
      <c r="A185" s="85"/>
      <c r="B185" s="85"/>
      <c r="C185" s="85"/>
      <c r="D185" s="85"/>
      <c r="E185" s="85"/>
      <c r="F185" s="85"/>
      <c r="G185" s="85"/>
      <c r="H185" s="85"/>
      <c r="I185" t="str">
        <f t="shared" si="11"/>
        <v/>
      </c>
      <c r="J185" s="86" t="str">
        <f t="shared" si="12"/>
        <v/>
      </c>
      <c r="K185" s="86" t="str">
        <f t="shared" si="13"/>
        <v/>
      </c>
      <c r="L185" s="87"/>
      <c r="M185" s="68" t="str">
        <f t="shared" si="15"/>
        <v/>
      </c>
      <c r="N185" s="89" t="str">
        <f t="shared" si="14"/>
        <v/>
      </c>
      <c r="O185" s="85"/>
    </row>
    <row r="186" spans="1:15" x14ac:dyDescent="0.35">
      <c r="A186" s="85"/>
      <c r="B186" s="85"/>
      <c r="C186" s="85"/>
      <c r="D186" s="85"/>
      <c r="E186" s="85"/>
      <c r="F186" s="85"/>
      <c r="G186" s="85"/>
      <c r="H186" s="85"/>
      <c r="I186" t="str">
        <f t="shared" si="11"/>
        <v/>
      </c>
      <c r="J186" s="86" t="str">
        <f t="shared" si="12"/>
        <v/>
      </c>
      <c r="K186" s="86" t="str">
        <f t="shared" si="13"/>
        <v/>
      </c>
      <c r="L186" s="87"/>
      <c r="M186" s="68" t="str">
        <f t="shared" si="15"/>
        <v/>
      </c>
      <c r="N186" s="89" t="str">
        <f t="shared" si="14"/>
        <v/>
      </c>
      <c r="O186" s="85"/>
    </row>
    <row r="187" spans="1:15" x14ac:dyDescent="0.35">
      <c r="A187" s="85"/>
      <c r="B187" s="85"/>
      <c r="C187" s="85"/>
      <c r="D187" s="85"/>
      <c r="E187" s="85"/>
      <c r="F187" s="85"/>
      <c r="G187" s="85"/>
      <c r="H187" s="85"/>
      <c r="I187" t="str">
        <f t="shared" si="11"/>
        <v/>
      </c>
      <c r="J187" s="86" t="str">
        <f t="shared" si="12"/>
        <v/>
      </c>
      <c r="K187" s="86" t="str">
        <f t="shared" si="13"/>
        <v/>
      </c>
      <c r="L187" s="87"/>
      <c r="M187" s="68" t="str">
        <f t="shared" si="15"/>
        <v/>
      </c>
      <c r="N187" s="89" t="str">
        <f t="shared" si="14"/>
        <v/>
      </c>
      <c r="O187" s="85"/>
    </row>
    <row r="188" spans="1:15" x14ac:dyDescent="0.35">
      <c r="A188" s="85"/>
      <c r="B188" s="85"/>
      <c r="C188" s="85"/>
      <c r="D188" s="85"/>
      <c r="E188" s="85"/>
      <c r="F188" s="85"/>
      <c r="G188" s="85"/>
      <c r="H188" s="85"/>
      <c r="I188" t="str">
        <f t="shared" si="11"/>
        <v/>
      </c>
      <c r="J188" s="86" t="str">
        <f t="shared" si="12"/>
        <v/>
      </c>
      <c r="K188" s="86" t="str">
        <f t="shared" si="13"/>
        <v/>
      </c>
      <c r="L188" s="87"/>
      <c r="M188" s="68" t="str">
        <f t="shared" si="15"/>
        <v/>
      </c>
      <c r="N188" s="89" t="str">
        <f t="shared" si="14"/>
        <v/>
      </c>
      <c r="O188" s="85"/>
    </row>
    <row r="189" spans="1:15" x14ac:dyDescent="0.35">
      <c r="A189" s="85"/>
      <c r="B189" s="85"/>
      <c r="C189" s="85"/>
      <c r="D189" s="85"/>
      <c r="E189" s="85"/>
      <c r="F189" s="85"/>
      <c r="G189" s="85"/>
      <c r="H189" s="85"/>
      <c r="I189" t="str">
        <f t="shared" si="11"/>
        <v/>
      </c>
      <c r="J189" s="86" t="str">
        <f t="shared" si="12"/>
        <v/>
      </c>
      <c r="K189" s="86" t="str">
        <f t="shared" si="13"/>
        <v/>
      </c>
      <c r="L189" s="87"/>
      <c r="M189" s="68" t="str">
        <f t="shared" si="15"/>
        <v/>
      </c>
      <c r="N189" s="89" t="str">
        <f t="shared" si="14"/>
        <v/>
      </c>
      <c r="O189" s="85"/>
    </row>
    <row r="190" spans="1:15" x14ac:dyDescent="0.35">
      <c r="A190" s="85"/>
      <c r="B190" s="85"/>
      <c r="C190" s="85"/>
      <c r="D190" s="85"/>
      <c r="E190" s="85"/>
      <c r="F190" s="85"/>
      <c r="G190" s="85"/>
      <c r="H190" s="85"/>
      <c r="I190" t="str">
        <f t="shared" si="11"/>
        <v/>
      </c>
      <c r="J190" s="86" t="str">
        <f t="shared" si="12"/>
        <v/>
      </c>
      <c r="K190" s="86" t="str">
        <f t="shared" si="13"/>
        <v/>
      </c>
      <c r="L190" s="87"/>
      <c r="M190" s="68" t="str">
        <f t="shared" si="15"/>
        <v/>
      </c>
      <c r="N190" s="89" t="str">
        <f t="shared" si="14"/>
        <v/>
      </c>
      <c r="O190" s="85"/>
    </row>
    <row r="191" spans="1:15" x14ac:dyDescent="0.35">
      <c r="A191" s="85"/>
      <c r="B191" s="85"/>
      <c r="C191" s="85"/>
      <c r="D191" s="85"/>
      <c r="E191" s="85"/>
      <c r="F191" s="85"/>
      <c r="G191" s="85"/>
      <c r="H191" s="85"/>
      <c r="I191" t="str">
        <f t="shared" si="11"/>
        <v/>
      </c>
      <c r="J191" s="86" t="str">
        <f t="shared" si="12"/>
        <v/>
      </c>
      <c r="K191" s="86" t="str">
        <f t="shared" si="13"/>
        <v/>
      </c>
      <c r="L191" s="87"/>
      <c r="M191" s="68" t="str">
        <f t="shared" si="15"/>
        <v/>
      </c>
      <c r="N191" s="89" t="str">
        <f t="shared" si="14"/>
        <v/>
      </c>
      <c r="O191" s="85"/>
    </row>
    <row r="192" spans="1:15" x14ac:dyDescent="0.35">
      <c r="A192" s="85"/>
      <c r="B192" s="85"/>
      <c r="C192" s="85"/>
      <c r="D192" s="85"/>
      <c r="E192" s="85"/>
      <c r="F192" s="85"/>
      <c r="G192" s="85"/>
      <c r="H192" s="85"/>
      <c r="I192" t="str">
        <f t="shared" si="11"/>
        <v/>
      </c>
      <c r="J192" s="86" t="str">
        <f t="shared" si="12"/>
        <v/>
      </c>
      <c r="K192" s="86" t="str">
        <f t="shared" si="13"/>
        <v/>
      </c>
      <c r="L192" s="87"/>
      <c r="M192" s="68" t="str">
        <f t="shared" si="15"/>
        <v/>
      </c>
      <c r="N192" s="89" t="str">
        <f t="shared" si="14"/>
        <v/>
      </c>
      <c r="O192" s="85"/>
    </row>
    <row r="193" spans="1:15" x14ac:dyDescent="0.35">
      <c r="A193" s="85"/>
      <c r="B193" s="85"/>
      <c r="C193" s="85"/>
      <c r="D193" s="85"/>
      <c r="E193" s="85"/>
      <c r="F193" s="85"/>
      <c r="G193" s="85"/>
      <c r="H193" s="85"/>
      <c r="I193" t="str">
        <f t="shared" si="11"/>
        <v/>
      </c>
      <c r="J193" s="86" t="str">
        <f t="shared" si="12"/>
        <v/>
      </c>
      <c r="K193" s="86" t="str">
        <f t="shared" si="13"/>
        <v/>
      </c>
      <c r="L193" s="87"/>
      <c r="M193" s="68" t="str">
        <f t="shared" ref="M193:M224" si="16">IF(OR(D193="Não Conta",L193="",E193="Refinamento"),"",M182)</f>
        <v/>
      </c>
      <c r="N193" s="89" t="str">
        <f t="shared" si="14"/>
        <v/>
      </c>
      <c r="O193" s="85"/>
    </row>
    <row r="194" spans="1:15" x14ac:dyDescent="0.35">
      <c r="A194" s="85"/>
      <c r="B194" s="85"/>
      <c r="C194" s="85"/>
      <c r="D194" s="85"/>
      <c r="E194" s="85"/>
      <c r="F194" s="85"/>
      <c r="G194" s="85"/>
      <c r="H194" s="85"/>
      <c r="I194" t="str">
        <f t="shared" si="11"/>
        <v/>
      </c>
      <c r="J194" s="86" t="str">
        <f t="shared" si="12"/>
        <v/>
      </c>
      <c r="K194" s="86" t="str">
        <f t="shared" si="13"/>
        <v/>
      </c>
      <c r="L194" s="87"/>
      <c r="M194" s="68" t="str">
        <f t="shared" si="16"/>
        <v/>
      </c>
      <c r="N194" s="89" t="str">
        <f t="shared" si="14"/>
        <v/>
      </c>
      <c r="O194" s="85"/>
    </row>
    <row r="195" spans="1:15" x14ac:dyDescent="0.35">
      <c r="A195" s="85"/>
      <c r="B195" s="85"/>
      <c r="C195" s="85"/>
      <c r="D195" s="85"/>
      <c r="E195" s="85"/>
      <c r="F195" s="85"/>
      <c r="G195" s="85"/>
      <c r="H195" s="85"/>
      <c r="I195" t="str">
        <f t="shared" si="11"/>
        <v/>
      </c>
      <c r="J195" s="86" t="str">
        <f t="shared" si="12"/>
        <v/>
      </c>
      <c r="K195" s="86" t="str">
        <f t="shared" si="13"/>
        <v/>
      </c>
      <c r="L195" s="87"/>
      <c r="M195" s="68" t="str">
        <f t="shared" si="16"/>
        <v/>
      </c>
      <c r="N195" s="89" t="str">
        <f t="shared" si="14"/>
        <v/>
      </c>
      <c r="O195" s="85"/>
    </row>
    <row r="196" spans="1:15" x14ac:dyDescent="0.35">
      <c r="A196" s="85"/>
      <c r="B196" s="85"/>
      <c r="C196" s="85"/>
      <c r="D196" s="85"/>
      <c r="E196" s="85"/>
      <c r="F196" s="85"/>
      <c r="G196" s="85"/>
      <c r="H196" s="85"/>
      <c r="I196" t="str">
        <f t="shared" si="11"/>
        <v/>
      </c>
      <c r="J196" s="86" t="str">
        <f t="shared" si="12"/>
        <v/>
      </c>
      <c r="K196" s="86" t="str">
        <f t="shared" si="13"/>
        <v/>
      </c>
      <c r="L196" s="87"/>
      <c r="M196" s="68" t="str">
        <f t="shared" si="16"/>
        <v/>
      </c>
      <c r="N196" s="89" t="str">
        <f t="shared" si="14"/>
        <v/>
      </c>
      <c r="O196" s="85"/>
    </row>
    <row r="197" spans="1:15" x14ac:dyDescent="0.35">
      <c r="A197" s="85"/>
      <c r="B197" s="85"/>
      <c r="C197" s="85"/>
      <c r="D197" s="85"/>
      <c r="E197" s="85"/>
      <c r="F197" s="85"/>
      <c r="G197" s="85"/>
      <c r="H197" s="85"/>
      <c r="I197" t="str">
        <f t="shared" si="11"/>
        <v/>
      </c>
      <c r="J197" s="86" t="str">
        <f t="shared" si="12"/>
        <v/>
      </c>
      <c r="K197" s="86" t="str">
        <f t="shared" si="13"/>
        <v/>
      </c>
      <c r="L197" s="87"/>
      <c r="M197" s="68" t="str">
        <f t="shared" si="16"/>
        <v/>
      </c>
      <c r="N197" s="89" t="str">
        <f t="shared" si="14"/>
        <v/>
      </c>
      <c r="O197" s="85"/>
    </row>
    <row r="198" spans="1:15" x14ac:dyDescent="0.35">
      <c r="A198" s="85"/>
      <c r="B198" s="85"/>
      <c r="C198" s="85"/>
      <c r="D198" s="85"/>
      <c r="E198" s="85"/>
      <c r="F198" s="85"/>
      <c r="G198" s="85"/>
      <c r="H198" s="85"/>
      <c r="I198" t="str">
        <f t="shared" si="11"/>
        <v/>
      </c>
      <c r="J198" s="86" t="str">
        <f t="shared" si="12"/>
        <v/>
      </c>
      <c r="K198" s="86" t="str">
        <f t="shared" si="13"/>
        <v/>
      </c>
      <c r="L198" s="87"/>
      <c r="M198" s="68" t="str">
        <f t="shared" si="16"/>
        <v/>
      </c>
      <c r="N198" s="89" t="str">
        <f t="shared" si="14"/>
        <v/>
      </c>
      <c r="O198" s="85"/>
    </row>
    <row r="199" spans="1:15" x14ac:dyDescent="0.35">
      <c r="A199" s="85"/>
      <c r="B199" s="85"/>
      <c r="C199" s="85"/>
      <c r="D199" s="85"/>
      <c r="E199" s="85"/>
      <c r="F199" s="85"/>
      <c r="G199" s="85"/>
      <c r="H199" s="85"/>
      <c r="I199" t="str">
        <f t="shared" ref="I199:I256" si="17">IF(OR(ISBLANK(G199),ISBLANK(H199)),IF(OR(F199="ALI",F199="AIE"),"B",IF(ISBLANK(F199),"","M")),IF(F199="EE",IF(H199&gt;=3,IF(G199&gt;=5,"A","M"),IF(H199=2,IF(G199&gt;=16,"A",IF(G199&lt;=4,"B","M")),IF(G199&lt;=15,"B","M"))),IF(OR(F199="SE",F199="CE"),IF(H199&gt;=4,IF(G199&gt;=6,"A","M"),IF(H199&gt;=2,IF(G199&gt;=20,"A",IF(G199&lt;=5,"B","M")),IF(G199&lt;=19,"B","M"))),IF(OR(F199="ALI",F199="AIE"),IF(H199&gt;=6,IF(G199&gt;=20,"A","M"),IF(H199&gt;=2,IF(G199&gt;=51,"A",IF(G199&lt;=19,"B","M")),IF(G199&lt;=50,"B","M")))))))</f>
        <v/>
      </c>
      <c r="J199" s="86" t="str">
        <f t="shared" ref="J199:J262" si="18">IF($I199="B","Baixa",IF($I199="M","Média",IF($I199="","","Alta")))</f>
        <v/>
      </c>
      <c r="K199" s="86" t="str">
        <f t="shared" ref="K199:K262" si="19">IF(ISBLANK(F199),"",IF(F199="ALI",IF(I199="B",7,IF(I199="M",10,15)),IF(F199="AIE",IF(I199="B",5,IF(I199="M",7,10)),IF(F199="SE",IF(I199="B",4,IF(I199="M",5,7)),IF(OR(F199="EE",F199="CE"),IF(I199="B",3,IF(I199="M",4,6)))))))</f>
        <v/>
      </c>
      <c r="L199" s="87"/>
      <c r="M199" s="68" t="str">
        <f t="shared" si="16"/>
        <v/>
      </c>
      <c r="N199" s="89" t="str">
        <f t="shared" ref="N199:N262" si="20">IF(OR(D199="Não Conta",E199="",E199="Refinamento",M199=""),"",K199*L199*M199)</f>
        <v/>
      </c>
      <c r="O199" s="85"/>
    </row>
    <row r="200" spans="1:15" x14ac:dyDescent="0.35">
      <c r="A200" s="85"/>
      <c r="B200" s="85"/>
      <c r="C200" s="85"/>
      <c r="D200" s="85"/>
      <c r="E200" s="85"/>
      <c r="F200" s="85"/>
      <c r="G200" s="85"/>
      <c r="H200" s="85"/>
      <c r="I200" t="str">
        <f t="shared" si="17"/>
        <v/>
      </c>
      <c r="J200" s="86" t="str">
        <f t="shared" si="18"/>
        <v/>
      </c>
      <c r="K200" s="86" t="str">
        <f t="shared" si="19"/>
        <v/>
      </c>
      <c r="L200" s="87"/>
      <c r="M200" s="68" t="str">
        <f t="shared" si="16"/>
        <v/>
      </c>
      <c r="N200" s="89" t="str">
        <f t="shared" si="20"/>
        <v/>
      </c>
      <c r="O200" s="85"/>
    </row>
    <row r="201" spans="1:15" x14ac:dyDescent="0.35">
      <c r="A201" s="85"/>
      <c r="B201" s="85"/>
      <c r="C201" s="85"/>
      <c r="D201" s="85"/>
      <c r="E201" s="85"/>
      <c r="F201" s="85"/>
      <c r="G201" s="85"/>
      <c r="H201" s="85"/>
      <c r="I201" t="str">
        <f t="shared" si="17"/>
        <v/>
      </c>
      <c r="J201" s="86" t="str">
        <f t="shared" si="18"/>
        <v/>
      </c>
      <c r="K201" s="86" t="str">
        <f t="shared" si="19"/>
        <v/>
      </c>
      <c r="L201" s="87"/>
      <c r="M201" s="68" t="str">
        <f t="shared" si="16"/>
        <v/>
      </c>
      <c r="N201" s="89" t="str">
        <f t="shared" si="20"/>
        <v/>
      </c>
      <c r="O201" s="85"/>
    </row>
    <row r="202" spans="1:15" x14ac:dyDescent="0.35">
      <c r="A202" s="85"/>
      <c r="B202" s="85"/>
      <c r="C202" s="85"/>
      <c r="D202" s="85"/>
      <c r="E202" s="85"/>
      <c r="F202" s="85"/>
      <c r="G202" s="85"/>
      <c r="H202" s="85"/>
      <c r="I202" t="str">
        <f t="shared" si="17"/>
        <v/>
      </c>
      <c r="J202" s="86" t="str">
        <f t="shared" si="18"/>
        <v/>
      </c>
      <c r="K202" s="86" t="str">
        <f t="shared" si="19"/>
        <v/>
      </c>
      <c r="L202" s="87"/>
      <c r="M202" s="68" t="str">
        <f t="shared" si="16"/>
        <v/>
      </c>
      <c r="N202" s="89" t="str">
        <f t="shared" si="20"/>
        <v/>
      </c>
      <c r="O202" s="85"/>
    </row>
    <row r="203" spans="1:15" x14ac:dyDescent="0.35">
      <c r="A203" s="85"/>
      <c r="B203" s="85"/>
      <c r="C203" s="85"/>
      <c r="D203" s="85"/>
      <c r="E203" s="85"/>
      <c r="F203" s="85"/>
      <c r="G203" s="85"/>
      <c r="H203" s="85"/>
      <c r="I203" t="str">
        <f t="shared" si="17"/>
        <v/>
      </c>
      <c r="J203" s="86" t="str">
        <f t="shared" si="18"/>
        <v/>
      </c>
      <c r="K203" s="86" t="str">
        <f t="shared" si="19"/>
        <v/>
      </c>
      <c r="L203" s="87"/>
      <c r="M203" s="68" t="str">
        <f t="shared" si="16"/>
        <v/>
      </c>
      <c r="N203" s="89" t="str">
        <f t="shared" si="20"/>
        <v/>
      </c>
      <c r="O203" s="85"/>
    </row>
    <row r="204" spans="1:15" x14ac:dyDescent="0.35">
      <c r="A204" s="85"/>
      <c r="B204" s="85"/>
      <c r="C204" s="85"/>
      <c r="D204" s="85"/>
      <c r="E204" s="85"/>
      <c r="F204" s="85"/>
      <c r="G204" s="85"/>
      <c r="H204" s="85"/>
      <c r="I204" t="str">
        <f t="shared" si="17"/>
        <v/>
      </c>
      <c r="J204" s="86" t="str">
        <f t="shared" si="18"/>
        <v/>
      </c>
      <c r="K204" s="86" t="str">
        <f t="shared" si="19"/>
        <v/>
      </c>
      <c r="L204" s="87"/>
      <c r="M204" s="68" t="str">
        <f t="shared" si="16"/>
        <v/>
      </c>
      <c r="N204" s="89" t="str">
        <f t="shared" si="20"/>
        <v/>
      </c>
      <c r="O204" s="85"/>
    </row>
    <row r="205" spans="1:15" x14ac:dyDescent="0.35">
      <c r="A205" s="85"/>
      <c r="B205" s="85"/>
      <c r="C205" s="85"/>
      <c r="D205" s="85"/>
      <c r="E205" s="85"/>
      <c r="F205" s="85"/>
      <c r="G205" s="85"/>
      <c r="H205" s="85"/>
      <c r="I205" t="str">
        <f t="shared" si="17"/>
        <v/>
      </c>
      <c r="J205" s="86" t="str">
        <f t="shared" si="18"/>
        <v/>
      </c>
      <c r="K205" s="86" t="str">
        <f t="shared" si="19"/>
        <v/>
      </c>
      <c r="L205" s="87"/>
      <c r="M205" s="68" t="str">
        <f t="shared" si="16"/>
        <v/>
      </c>
      <c r="N205" s="89" t="str">
        <f t="shared" si="20"/>
        <v/>
      </c>
      <c r="O205" s="85"/>
    </row>
    <row r="206" spans="1:15" x14ac:dyDescent="0.35">
      <c r="A206" s="85"/>
      <c r="B206" s="85"/>
      <c r="C206" s="85"/>
      <c r="D206" s="85"/>
      <c r="E206" s="85"/>
      <c r="F206" s="85"/>
      <c r="G206" s="85"/>
      <c r="H206" s="85"/>
      <c r="I206" t="str">
        <f t="shared" si="17"/>
        <v/>
      </c>
      <c r="J206" s="86" t="str">
        <f t="shared" si="18"/>
        <v/>
      </c>
      <c r="K206" s="86" t="str">
        <f t="shared" si="19"/>
        <v/>
      </c>
      <c r="L206" s="87"/>
      <c r="M206" s="68" t="str">
        <f t="shared" si="16"/>
        <v/>
      </c>
      <c r="N206" s="89" t="str">
        <f t="shared" si="20"/>
        <v/>
      </c>
      <c r="O206" s="85"/>
    </row>
    <row r="207" spans="1:15" x14ac:dyDescent="0.35">
      <c r="A207" s="85"/>
      <c r="B207" s="85"/>
      <c r="C207" s="85"/>
      <c r="D207" s="85"/>
      <c r="E207" s="85"/>
      <c r="F207" s="85"/>
      <c r="G207" s="85"/>
      <c r="H207" s="85"/>
      <c r="I207" t="str">
        <f t="shared" si="17"/>
        <v/>
      </c>
      <c r="J207" s="86" t="str">
        <f t="shared" si="18"/>
        <v/>
      </c>
      <c r="K207" s="86" t="str">
        <f t="shared" si="19"/>
        <v/>
      </c>
      <c r="L207" s="87"/>
      <c r="M207" s="68" t="str">
        <f t="shared" si="16"/>
        <v/>
      </c>
      <c r="N207" s="89" t="str">
        <f t="shared" si="20"/>
        <v/>
      </c>
      <c r="O207" s="85"/>
    </row>
    <row r="208" spans="1:15" x14ac:dyDescent="0.35">
      <c r="A208" s="85"/>
      <c r="B208" s="85"/>
      <c r="C208" s="85"/>
      <c r="D208" s="85"/>
      <c r="E208" s="85"/>
      <c r="F208" s="85"/>
      <c r="G208" s="85"/>
      <c r="H208" s="85"/>
      <c r="I208" t="str">
        <f t="shared" si="17"/>
        <v/>
      </c>
      <c r="J208" s="86" t="str">
        <f t="shared" si="18"/>
        <v/>
      </c>
      <c r="K208" s="86" t="str">
        <f t="shared" si="19"/>
        <v/>
      </c>
      <c r="L208" s="87"/>
      <c r="M208" s="68" t="str">
        <f t="shared" si="16"/>
        <v/>
      </c>
      <c r="N208" s="89" t="str">
        <f t="shared" si="20"/>
        <v/>
      </c>
      <c r="O208" s="85"/>
    </row>
    <row r="209" spans="1:15" x14ac:dyDescent="0.35">
      <c r="A209" s="85"/>
      <c r="B209" s="85"/>
      <c r="C209" s="85"/>
      <c r="D209" s="85"/>
      <c r="E209" s="85"/>
      <c r="F209" s="85"/>
      <c r="G209" s="85"/>
      <c r="H209" s="85"/>
      <c r="I209" t="str">
        <f t="shared" si="17"/>
        <v/>
      </c>
      <c r="J209" s="86" t="str">
        <f t="shared" si="18"/>
        <v/>
      </c>
      <c r="K209" s="86" t="str">
        <f t="shared" si="19"/>
        <v/>
      </c>
      <c r="L209" s="87"/>
      <c r="M209" s="68" t="str">
        <f t="shared" si="16"/>
        <v/>
      </c>
      <c r="N209" s="89" t="str">
        <f t="shared" si="20"/>
        <v/>
      </c>
      <c r="O209" s="85"/>
    </row>
    <row r="210" spans="1:15" x14ac:dyDescent="0.35">
      <c r="A210" s="85"/>
      <c r="B210" s="85"/>
      <c r="C210" s="85"/>
      <c r="D210" s="85"/>
      <c r="E210" s="85"/>
      <c r="F210" s="85"/>
      <c r="G210" s="85"/>
      <c r="H210" s="85"/>
      <c r="I210" t="str">
        <f t="shared" si="17"/>
        <v/>
      </c>
      <c r="J210" s="86" t="str">
        <f t="shared" si="18"/>
        <v/>
      </c>
      <c r="K210" s="86" t="str">
        <f t="shared" si="19"/>
        <v/>
      </c>
      <c r="L210" s="87"/>
      <c r="M210" s="68" t="str">
        <f t="shared" si="16"/>
        <v/>
      </c>
      <c r="N210" s="89" t="str">
        <f t="shared" si="20"/>
        <v/>
      </c>
      <c r="O210" s="85"/>
    </row>
    <row r="211" spans="1:15" x14ac:dyDescent="0.35">
      <c r="A211" s="85"/>
      <c r="B211" s="85"/>
      <c r="C211" s="85"/>
      <c r="D211" s="85"/>
      <c r="E211" s="85"/>
      <c r="F211" s="85"/>
      <c r="G211" s="85"/>
      <c r="H211" s="85"/>
      <c r="I211" t="str">
        <f t="shared" si="17"/>
        <v/>
      </c>
      <c r="J211" s="86" t="str">
        <f t="shared" si="18"/>
        <v/>
      </c>
      <c r="K211" s="86" t="str">
        <f t="shared" si="19"/>
        <v/>
      </c>
      <c r="L211" s="87"/>
      <c r="M211" s="68" t="str">
        <f t="shared" si="16"/>
        <v/>
      </c>
      <c r="N211" s="89" t="str">
        <f t="shared" si="20"/>
        <v/>
      </c>
      <c r="O211" s="85"/>
    </row>
    <row r="212" spans="1:15" x14ac:dyDescent="0.35">
      <c r="A212" s="85"/>
      <c r="B212" s="85"/>
      <c r="C212" s="85"/>
      <c r="D212" s="85"/>
      <c r="E212" s="85"/>
      <c r="F212" s="85"/>
      <c r="G212" s="85"/>
      <c r="H212" s="85"/>
      <c r="I212" t="str">
        <f t="shared" si="17"/>
        <v/>
      </c>
      <c r="J212" s="86" t="str">
        <f t="shared" si="18"/>
        <v/>
      </c>
      <c r="K212" s="86" t="str">
        <f t="shared" si="19"/>
        <v/>
      </c>
      <c r="L212" s="87"/>
      <c r="M212" s="68" t="str">
        <f t="shared" si="16"/>
        <v/>
      </c>
      <c r="N212" s="89" t="str">
        <f t="shared" si="20"/>
        <v/>
      </c>
      <c r="O212" s="85"/>
    </row>
    <row r="213" spans="1:15" x14ac:dyDescent="0.35">
      <c r="A213" s="85"/>
      <c r="B213" s="85"/>
      <c r="C213" s="85"/>
      <c r="D213" s="85"/>
      <c r="E213" s="85"/>
      <c r="F213" s="85"/>
      <c r="G213" s="85"/>
      <c r="H213" s="85"/>
      <c r="I213" t="str">
        <f t="shared" si="17"/>
        <v/>
      </c>
      <c r="J213" s="86" t="str">
        <f t="shared" si="18"/>
        <v/>
      </c>
      <c r="K213" s="86" t="str">
        <f t="shared" si="19"/>
        <v/>
      </c>
      <c r="L213" s="87"/>
      <c r="M213" s="68" t="str">
        <f t="shared" si="16"/>
        <v/>
      </c>
      <c r="N213" s="89" t="str">
        <f t="shared" si="20"/>
        <v/>
      </c>
      <c r="O213" s="85"/>
    </row>
    <row r="214" spans="1:15" x14ac:dyDescent="0.35">
      <c r="A214" s="85"/>
      <c r="B214" s="85"/>
      <c r="C214" s="85"/>
      <c r="D214" s="85"/>
      <c r="E214" s="85"/>
      <c r="F214" s="85"/>
      <c r="G214" s="85"/>
      <c r="H214" s="85"/>
      <c r="I214" t="str">
        <f t="shared" si="17"/>
        <v/>
      </c>
      <c r="J214" s="86" t="str">
        <f t="shared" si="18"/>
        <v/>
      </c>
      <c r="K214" s="86" t="str">
        <f t="shared" si="19"/>
        <v/>
      </c>
      <c r="L214" s="87"/>
      <c r="M214" s="68" t="str">
        <f t="shared" si="16"/>
        <v/>
      </c>
      <c r="N214" s="89" t="str">
        <f t="shared" si="20"/>
        <v/>
      </c>
      <c r="O214" s="85"/>
    </row>
    <row r="215" spans="1:15" x14ac:dyDescent="0.35">
      <c r="A215" s="85"/>
      <c r="B215" s="85"/>
      <c r="C215" s="85"/>
      <c r="D215" s="85"/>
      <c r="E215" s="85"/>
      <c r="F215" s="85"/>
      <c r="G215" s="85"/>
      <c r="H215" s="85"/>
      <c r="I215" t="str">
        <f t="shared" si="17"/>
        <v/>
      </c>
      <c r="J215" s="86" t="str">
        <f t="shared" si="18"/>
        <v/>
      </c>
      <c r="K215" s="86" t="str">
        <f t="shared" si="19"/>
        <v/>
      </c>
      <c r="L215" s="87"/>
      <c r="M215" s="68" t="str">
        <f t="shared" si="16"/>
        <v/>
      </c>
      <c r="N215" s="89" t="str">
        <f t="shared" si="20"/>
        <v/>
      </c>
      <c r="O215" s="85"/>
    </row>
    <row r="216" spans="1:15" x14ac:dyDescent="0.35">
      <c r="A216" s="85"/>
      <c r="B216" s="85"/>
      <c r="C216" s="85"/>
      <c r="D216" s="85"/>
      <c r="E216" s="85"/>
      <c r="F216" s="85"/>
      <c r="G216" s="85"/>
      <c r="H216" s="85"/>
      <c r="I216" t="str">
        <f t="shared" si="17"/>
        <v/>
      </c>
      <c r="J216" s="86" t="str">
        <f t="shared" si="18"/>
        <v/>
      </c>
      <c r="K216" s="86" t="str">
        <f t="shared" si="19"/>
        <v/>
      </c>
      <c r="L216" s="87"/>
      <c r="M216" s="68" t="str">
        <f t="shared" si="16"/>
        <v/>
      </c>
      <c r="N216" s="89" t="str">
        <f t="shared" si="20"/>
        <v/>
      </c>
      <c r="O216" s="85"/>
    </row>
    <row r="217" spans="1:15" x14ac:dyDescent="0.35">
      <c r="A217" s="85"/>
      <c r="B217" s="85"/>
      <c r="C217" s="85"/>
      <c r="D217" s="85"/>
      <c r="E217" s="85"/>
      <c r="F217" s="85"/>
      <c r="G217" s="85"/>
      <c r="H217" s="85"/>
      <c r="I217" t="str">
        <f t="shared" si="17"/>
        <v/>
      </c>
      <c r="J217" s="86" t="str">
        <f t="shared" si="18"/>
        <v/>
      </c>
      <c r="K217" s="86" t="str">
        <f t="shared" si="19"/>
        <v/>
      </c>
      <c r="L217" s="87"/>
      <c r="M217" s="68" t="str">
        <f t="shared" si="16"/>
        <v/>
      </c>
      <c r="N217" s="89" t="str">
        <f t="shared" si="20"/>
        <v/>
      </c>
      <c r="O217" s="85"/>
    </row>
    <row r="218" spans="1:15" x14ac:dyDescent="0.35">
      <c r="A218" s="85"/>
      <c r="B218" s="85"/>
      <c r="C218" s="85"/>
      <c r="D218" s="85"/>
      <c r="E218" s="85"/>
      <c r="F218" s="85"/>
      <c r="G218" s="85"/>
      <c r="H218" s="85"/>
      <c r="I218" t="str">
        <f t="shared" si="17"/>
        <v/>
      </c>
      <c r="J218" s="86" t="str">
        <f t="shared" si="18"/>
        <v/>
      </c>
      <c r="K218" s="86" t="str">
        <f t="shared" si="19"/>
        <v/>
      </c>
      <c r="L218" s="87"/>
      <c r="M218" s="68" t="str">
        <f t="shared" si="16"/>
        <v/>
      </c>
      <c r="N218" s="89" t="str">
        <f t="shared" si="20"/>
        <v/>
      </c>
      <c r="O218" s="85"/>
    </row>
    <row r="219" spans="1:15" x14ac:dyDescent="0.35">
      <c r="A219" s="85"/>
      <c r="B219" s="85"/>
      <c r="C219" s="85"/>
      <c r="D219" s="85"/>
      <c r="E219" s="85"/>
      <c r="F219" s="85"/>
      <c r="G219" s="85"/>
      <c r="H219" s="85"/>
      <c r="I219" t="str">
        <f t="shared" si="17"/>
        <v/>
      </c>
      <c r="J219" s="86" t="str">
        <f t="shared" si="18"/>
        <v/>
      </c>
      <c r="K219" s="86" t="str">
        <f t="shared" si="19"/>
        <v/>
      </c>
      <c r="L219" s="87"/>
      <c r="M219" s="68" t="str">
        <f t="shared" si="16"/>
        <v/>
      </c>
      <c r="N219" s="89" t="str">
        <f t="shared" si="20"/>
        <v/>
      </c>
      <c r="O219" s="85"/>
    </row>
    <row r="220" spans="1:15" x14ac:dyDescent="0.35">
      <c r="A220" s="85"/>
      <c r="B220" s="85"/>
      <c r="C220" s="85"/>
      <c r="D220" s="85"/>
      <c r="E220" s="85"/>
      <c r="F220" s="85"/>
      <c r="G220" s="85"/>
      <c r="H220" s="85"/>
      <c r="I220" t="str">
        <f t="shared" si="17"/>
        <v/>
      </c>
      <c r="J220" s="86" t="str">
        <f t="shared" si="18"/>
        <v/>
      </c>
      <c r="K220" s="86" t="str">
        <f t="shared" si="19"/>
        <v/>
      </c>
      <c r="L220" s="87"/>
      <c r="M220" s="68" t="str">
        <f t="shared" si="16"/>
        <v/>
      </c>
      <c r="N220" s="89" t="str">
        <f t="shared" si="20"/>
        <v/>
      </c>
      <c r="O220" s="85"/>
    </row>
    <row r="221" spans="1:15" x14ac:dyDescent="0.35">
      <c r="A221" s="85"/>
      <c r="B221" s="85"/>
      <c r="C221" s="85"/>
      <c r="D221" s="85"/>
      <c r="E221" s="85"/>
      <c r="F221" s="85"/>
      <c r="G221" s="85"/>
      <c r="H221" s="85"/>
      <c r="I221" t="str">
        <f t="shared" si="17"/>
        <v/>
      </c>
      <c r="J221" s="86" t="str">
        <f t="shared" si="18"/>
        <v/>
      </c>
      <c r="K221" s="86" t="str">
        <f t="shared" si="19"/>
        <v/>
      </c>
      <c r="L221" s="87"/>
      <c r="M221" s="68" t="str">
        <f t="shared" si="16"/>
        <v/>
      </c>
      <c r="N221" s="89" t="str">
        <f t="shared" si="20"/>
        <v/>
      </c>
      <c r="O221" s="85"/>
    </row>
    <row r="222" spans="1:15" x14ac:dyDescent="0.35">
      <c r="A222" s="85"/>
      <c r="B222" s="85"/>
      <c r="C222" s="85"/>
      <c r="D222" s="85"/>
      <c r="E222" s="85"/>
      <c r="F222" s="85"/>
      <c r="G222" s="85"/>
      <c r="H222" s="85"/>
      <c r="I222" t="str">
        <f t="shared" si="17"/>
        <v/>
      </c>
      <c r="J222" s="86" t="str">
        <f t="shared" si="18"/>
        <v/>
      </c>
      <c r="K222" s="86" t="str">
        <f t="shared" si="19"/>
        <v/>
      </c>
      <c r="L222" s="87"/>
      <c r="M222" s="68" t="str">
        <f t="shared" si="16"/>
        <v/>
      </c>
      <c r="N222" s="89" t="str">
        <f t="shared" si="20"/>
        <v/>
      </c>
      <c r="O222" s="85"/>
    </row>
    <row r="223" spans="1:15" x14ac:dyDescent="0.35">
      <c r="A223" s="85"/>
      <c r="B223" s="85"/>
      <c r="C223" s="85"/>
      <c r="D223" s="85"/>
      <c r="E223" s="85"/>
      <c r="F223" s="85"/>
      <c r="G223" s="85"/>
      <c r="H223" s="85"/>
      <c r="I223" t="str">
        <f t="shared" si="17"/>
        <v/>
      </c>
      <c r="J223" s="86" t="str">
        <f t="shared" si="18"/>
        <v/>
      </c>
      <c r="K223" s="86" t="str">
        <f t="shared" si="19"/>
        <v/>
      </c>
      <c r="L223" s="87"/>
      <c r="M223" s="68" t="str">
        <f t="shared" si="16"/>
        <v/>
      </c>
      <c r="N223" s="89" t="str">
        <f t="shared" si="20"/>
        <v/>
      </c>
      <c r="O223" s="85"/>
    </row>
    <row r="224" spans="1:15" x14ac:dyDescent="0.35">
      <c r="A224" s="85"/>
      <c r="B224" s="85"/>
      <c r="C224" s="85"/>
      <c r="D224" s="85"/>
      <c r="E224" s="85"/>
      <c r="F224" s="85"/>
      <c r="G224" s="85"/>
      <c r="H224" s="85"/>
      <c r="I224" t="str">
        <f t="shared" si="17"/>
        <v/>
      </c>
      <c r="J224" s="86" t="str">
        <f t="shared" si="18"/>
        <v/>
      </c>
      <c r="K224" s="86" t="str">
        <f t="shared" si="19"/>
        <v/>
      </c>
      <c r="L224" s="87"/>
      <c r="M224" s="68" t="str">
        <f t="shared" si="16"/>
        <v/>
      </c>
      <c r="N224" s="89" t="str">
        <f t="shared" si="20"/>
        <v/>
      </c>
      <c r="O224" s="85"/>
    </row>
    <row r="225" spans="1:15" x14ac:dyDescent="0.35">
      <c r="A225" s="85"/>
      <c r="B225" s="85"/>
      <c r="C225" s="85"/>
      <c r="D225" s="85"/>
      <c r="E225" s="85"/>
      <c r="F225" s="85"/>
      <c r="G225" s="85"/>
      <c r="H225" s="85"/>
      <c r="I225" t="str">
        <f t="shared" si="17"/>
        <v/>
      </c>
      <c r="J225" s="86" t="str">
        <f t="shared" si="18"/>
        <v/>
      </c>
      <c r="K225" s="86" t="str">
        <f t="shared" si="19"/>
        <v/>
      </c>
      <c r="L225" s="87"/>
      <c r="M225" s="68" t="str">
        <f t="shared" ref="M225:M255" si="21">IF(OR(D225="Não Conta",L225="",E225="Refinamento"),"",M214)</f>
        <v/>
      </c>
      <c r="N225" s="89" t="str">
        <f t="shared" si="20"/>
        <v/>
      </c>
      <c r="O225" s="85"/>
    </row>
    <row r="226" spans="1:15" x14ac:dyDescent="0.35">
      <c r="A226" s="85"/>
      <c r="B226" s="85"/>
      <c r="C226" s="85"/>
      <c r="D226" s="85"/>
      <c r="E226" s="85"/>
      <c r="F226" s="85"/>
      <c r="G226" s="85"/>
      <c r="H226" s="85"/>
      <c r="I226" t="str">
        <f t="shared" si="17"/>
        <v/>
      </c>
      <c r="J226" s="86" t="str">
        <f t="shared" si="18"/>
        <v/>
      </c>
      <c r="K226" s="86" t="str">
        <f t="shared" si="19"/>
        <v/>
      </c>
      <c r="L226" s="87"/>
      <c r="M226" s="68" t="str">
        <f t="shared" si="21"/>
        <v/>
      </c>
      <c r="N226" s="89" t="str">
        <f t="shared" si="20"/>
        <v/>
      </c>
      <c r="O226" s="85"/>
    </row>
    <row r="227" spans="1:15" x14ac:dyDescent="0.35">
      <c r="A227" s="85"/>
      <c r="B227" s="85"/>
      <c r="C227" s="85"/>
      <c r="D227" s="85"/>
      <c r="E227" s="85"/>
      <c r="F227" s="85"/>
      <c r="G227" s="85"/>
      <c r="H227" s="85"/>
      <c r="I227" t="str">
        <f t="shared" si="17"/>
        <v/>
      </c>
      <c r="J227" s="86" t="str">
        <f t="shared" si="18"/>
        <v/>
      </c>
      <c r="K227" s="86" t="str">
        <f t="shared" si="19"/>
        <v/>
      </c>
      <c r="L227" s="87"/>
      <c r="M227" s="68" t="str">
        <f t="shared" si="21"/>
        <v/>
      </c>
      <c r="N227" s="89" t="str">
        <f t="shared" si="20"/>
        <v/>
      </c>
      <c r="O227" s="85"/>
    </row>
    <row r="228" spans="1:15" x14ac:dyDescent="0.35">
      <c r="A228" s="85"/>
      <c r="B228" s="85"/>
      <c r="C228" s="85"/>
      <c r="D228" s="85"/>
      <c r="E228" s="85"/>
      <c r="F228" s="85"/>
      <c r="G228" s="85"/>
      <c r="H228" s="85"/>
      <c r="I228" t="str">
        <f t="shared" si="17"/>
        <v/>
      </c>
      <c r="J228" s="86" t="str">
        <f t="shared" si="18"/>
        <v/>
      </c>
      <c r="K228" s="86" t="str">
        <f t="shared" si="19"/>
        <v/>
      </c>
      <c r="L228" s="87"/>
      <c r="M228" s="68" t="str">
        <f t="shared" si="21"/>
        <v/>
      </c>
      <c r="N228" s="89" t="str">
        <f t="shared" si="20"/>
        <v/>
      </c>
      <c r="O228" s="85"/>
    </row>
    <row r="229" spans="1:15" x14ac:dyDescent="0.35">
      <c r="A229" s="85"/>
      <c r="B229" s="85"/>
      <c r="C229" s="85"/>
      <c r="D229" s="85"/>
      <c r="E229" s="85"/>
      <c r="F229" s="85"/>
      <c r="G229" s="85"/>
      <c r="H229" s="85"/>
      <c r="I229" t="str">
        <f t="shared" si="17"/>
        <v/>
      </c>
      <c r="J229" s="86" t="str">
        <f t="shared" si="18"/>
        <v/>
      </c>
      <c r="K229" s="86" t="str">
        <f t="shared" si="19"/>
        <v/>
      </c>
      <c r="L229" s="87"/>
      <c r="M229" s="68" t="str">
        <f t="shared" si="21"/>
        <v/>
      </c>
      <c r="N229" s="89" t="str">
        <f t="shared" si="20"/>
        <v/>
      </c>
      <c r="O229" s="85"/>
    </row>
    <row r="230" spans="1:15" x14ac:dyDescent="0.35">
      <c r="A230" s="85"/>
      <c r="B230" s="85"/>
      <c r="C230" s="85"/>
      <c r="D230" s="85"/>
      <c r="E230" s="85"/>
      <c r="F230" s="85"/>
      <c r="G230" s="85"/>
      <c r="H230" s="85"/>
      <c r="I230" t="str">
        <f t="shared" si="17"/>
        <v/>
      </c>
      <c r="J230" s="86" t="str">
        <f t="shared" si="18"/>
        <v/>
      </c>
      <c r="K230" s="86" t="str">
        <f t="shared" si="19"/>
        <v/>
      </c>
      <c r="L230" s="87"/>
      <c r="M230" s="68" t="str">
        <f t="shared" si="21"/>
        <v/>
      </c>
      <c r="N230" s="89" t="str">
        <f t="shared" si="20"/>
        <v/>
      </c>
      <c r="O230" s="85"/>
    </row>
    <row r="231" spans="1:15" x14ac:dyDescent="0.35">
      <c r="A231" s="85"/>
      <c r="B231" s="85"/>
      <c r="C231" s="85"/>
      <c r="D231" s="85"/>
      <c r="E231" s="85"/>
      <c r="F231" s="85"/>
      <c r="G231" s="85"/>
      <c r="H231" s="85"/>
      <c r="I231" t="str">
        <f t="shared" si="17"/>
        <v/>
      </c>
      <c r="J231" s="86" t="str">
        <f t="shared" si="18"/>
        <v/>
      </c>
      <c r="K231" s="86" t="str">
        <f t="shared" si="19"/>
        <v/>
      </c>
      <c r="L231" s="87"/>
      <c r="M231" s="68" t="str">
        <f t="shared" si="21"/>
        <v/>
      </c>
      <c r="N231" s="89" t="str">
        <f t="shared" si="20"/>
        <v/>
      </c>
      <c r="O231" s="85"/>
    </row>
    <row r="232" spans="1:15" x14ac:dyDescent="0.35">
      <c r="A232" s="85"/>
      <c r="B232" s="85"/>
      <c r="C232" s="85"/>
      <c r="D232" s="85"/>
      <c r="E232" s="85"/>
      <c r="F232" s="85"/>
      <c r="G232" s="85"/>
      <c r="H232" s="85"/>
      <c r="I232" t="str">
        <f t="shared" si="17"/>
        <v/>
      </c>
      <c r="J232" s="86" t="str">
        <f t="shared" si="18"/>
        <v/>
      </c>
      <c r="K232" s="86" t="str">
        <f t="shared" si="19"/>
        <v/>
      </c>
      <c r="L232" s="87"/>
      <c r="M232" s="68" t="str">
        <f t="shared" si="21"/>
        <v/>
      </c>
      <c r="N232" s="89" t="str">
        <f t="shared" si="20"/>
        <v/>
      </c>
      <c r="O232" s="85"/>
    </row>
    <row r="233" spans="1:15" x14ac:dyDescent="0.35">
      <c r="A233" s="85"/>
      <c r="B233" s="85"/>
      <c r="C233" s="85"/>
      <c r="D233" s="85"/>
      <c r="E233" s="85"/>
      <c r="F233" s="85"/>
      <c r="G233" s="85"/>
      <c r="H233" s="85"/>
      <c r="I233" t="str">
        <f t="shared" si="17"/>
        <v/>
      </c>
      <c r="J233" s="86" t="str">
        <f t="shared" si="18"/>
        <v/>
      </c>
      <c r="K233" s="86" t="str">
        <f t="shared" si="19"/>
        <v/>
      </c>
      <c r="L233" s="87"/>
      <c r="M233" s="68" t="str">
        <f t="shared" si="21"/>
        <v/>
      </c>
      <c r="N233" s="89" t="str">
        <f t="shared" si="20"/>
        <v/>
      </c>
      <c r="O233" s="85"/>
    </row>
    <row r="234" spans="1:15" x14ac:dyDescent="0.35">
      <c r="A234" s="85"/>
      <c r="B234" s="85"/>
      <c r="C234" s="85"/>
      <c r="D234" s="85"/>
      <c r="E234" s="85"/>
      <c r="F234" s="85"/>
      <c r="G234" s="85"/>
      <c r="H234" s="85"/>
      <c r="I234" t="str">
        <f t="shared" si="17"/>
        <v/>
      </c>
      <c r="J234" s="86" t="str">
        <f t="shared" si="18"/>
        <v/>
      </c>
      <c r="K234" s="86" t="str">
        <f t="shared" si="19"/>
        <v/>
      </c>
      <c r="L234" s="87"/>
      <c r="M234" s="68" t="str">
        <f t="shared" si="21"/>
        <v/>
      </c>
      <c r="N234" s="89" t="str">
        <f t="shared" si="20"/>
        <v/>
      </c>
      <c r="O234" s="85"/>
    </row>
    <row r="235" spans="1:15" x14ac:dyDescent="0.35">
      <c r="A235" s="85"/>
      <c r="B235" s="85"/>
      <c r="C235" s="85"/>
      <c r="D235" s="85"/>
      <c r="E235" s="85"/>
      <c r="F235" s="85"/>
      <c r="G235" s="85"/>
      <c r="H235" s="85"/>
      <c r="I235" t="str">
        <f t="shared" si="17"/>
        <v/>
      </c>
      <c r="J235" s="86" t="str">
        <f t="shared" si="18"/>
        <v/>
      </c>
      <c r="K235" s="86" t="str">
        <f t="shared" si="19"/>
        <v/>
      </c>
      <c r="L235" s="87"/>
      <c r="M235" s="68" t="str">
        <f t="shared" si="21"/>
        <v/>
      </c>
      <c r="N235" s="89" t="str">
        <f t="shared" si="20"/>
        <v/>
      </c>
      <c r="O235" s="85"/>
    </row>
    <row r="236" spans="1:15" x14ac:dyDescent="0.35">
      <c r="A236" s="85"/>
      <c r="B236" s="85"/>
      <c r="C236" s="85"/>
      <c r="D236" s="85"/>
      <c r="E236" s="85"/>
      <c r="F236" s="85"/>
      <c r="G236" s="85"/>
      <c r="H236" s="85"/>
      <c r="I236" t="str">
        <f t="shared" si="17"/>
        <v/>
      </c>
      <c r="J236" s="86" t="str">
        <f t="shared" si="18"/>
        <v/>
      </c>
      <c r="K236" s="86" t="str">
        <f t="shared" si="19"/>
        <v/>
      </c>
      <c r="L236" s="87"/>
      <c r="M236" s="68" t="str">
        <f t="shared" si="21"/>
        <v/>
      </c>
      <c r="N236" s="89" t="str">
        <f t="shared" si="20"/>
        <v/>
      </c>
      <c r="O236" s="85"/>
    </row>
    <row r="237" spans="1:15" x14ac:dyDescent="0.35">
      <c r="A237" s="85"/>
      <c r="B237" s="85"/>
      <c r="C237" s="85"/>
      <c r="D237" s="85"/>
      <c r="E237" s="85"/>
      <c r="F237" s="85"/>
      <c r="G237" s="85"/>
      <c r="H237" s="85"/>
      <c r="I237" t="str">
        <f t="shared" si="17"/>
        <v/>
      </c>
      <c r="J237" s="86" t="str">
        <f t="shared" si="18"/>
        <v/>
      </c>
      <c r="K237" s="86" t="str">
        <f t="shared" si="19"/>
        <v/>
      </c>
      <c r="L237" s="87"/>
      <c r="M237" s="68" t="str">
        <f t="shared" si="21"/>
        <v/>
      </c>
      <c r="N237" s="89" t="str">
        <f t="shared" si="20"/>
        <v/>
      </c>
      <c r="O237" s="85"/>
    </row>
    <row r="238" spans="1:15" x14ac:dyDescent="0.35">
      <c r="A238" s="85"/>
      <c r="B238" s="85"/>
      <c r="C238" s="85"/>
      <c r="D238" s="85"/>
      <c r="E238" s="85"/>
      <c r="F238" s="85"/>
      <c r="G238" s="85"/>
      <c r="H238" s="85"/>
      <c r="I238" t="str">
        <f t="shared" si="17"/>
        <v/>
      </c>
      <c r="J238" s="86" t="str">
        <f t="shared" si="18"/>
        <v/>
      </c>
      <c r="K238" s="86" t="str">
        <f t="shared" si="19"/>
        <v/>
      </c>
      <c r="L238" s="87"/>
      <c r="M238" s="68" t="str">
        <f t="shared" si="21"/>
        <v/>
      </c>
      <c r="N238" s="89" t="str">
        <f t="shared" si="20"/>
        <v/>
      </c>
      <c r="O238" s="85"/>
    </row>
    <row r="239" spans="1:15" x14ac:dyDescent="0.35">
      <c r="A239" s="85"/>
      <c r="B239" s="85"/>
      <c r="C239" s="85"/>
      <c r="D239" s="85"/>
      <c r="E239" s="85"/>
      <c r="F239" s="85"/>
      <c r="G239" s="85"/>
      <c r="H239" s="85"/>
      <c r="I239" t="str">
        <f t="shared" si="17"/>
        <v/>
      </c>
      <c r="J239" s="86" t="str">
        <f t="shared" si="18"/>
        <v/>
      </c>
      <c r="K239" s="86" t="str">
        <f t="shared" si="19"/>
        <v/>
      </c>
      <c r="L239" s="87"/>
      <c r="M239" s="68" t="str">
        <f t="shared" si="21"/>
        <v/>
      </c>
      <c r="N239" s="89" t="str">
        <f t="shared" si="20"/>
        <v/>
      </c>
      <c r="O239" s="85"/>
    </row>
    <row r="240" spans="1:15" x14ac:dyDescent="0.35">
      <c r="A240" s="85"/>
      <c r="B240" s="85"/>
      <c r="C240" s="85"/>
      <c r="D240" s="85"/>
      <c r="E240" s="85"/>
      <c r="F240" s="85"/>
      <c r="G240" s="85"/>
      <c r="H240" s="85"/>
      <c r="I240" t="str">
        <f t="shared" si="17"/>
        <v/>
      </c>
      <c r="J240" s="86" t="str">
        <f t="shared" si="18"/>
        <v/>
      </c>
      <c r="K240" s="86" t="str">
        <f t="shared" si="19"/>
        <v/>
      </c>
      <c r="L240" s="87"/>
      <c r="M240" s="68" t="str">
        <f t="shared" si="21"/>
        <v/>
      </c>
      <c r="N240" s="89" t="str">
        <f t="shared" si="20"/>
        <v/>
      </c>
      <c r="O240" s="85"/>
    </row>
    <row r="241" spans="1:15" x14ac:dyDescent="0.35">
      <c r="A241" s="85"/>
      <c r="B241" s="85"/>
      <c r="C241" s="85"/>
      <c r="D241" s="85"/>
      <c r="E241" s="85"/>
      <c r="F241" s="85"/>
      <c r="G241" s="85"/>
      <c r="H241" s="85"/>
      <c r="I241" t="str">
        <f t="shared" si="17"/>
        <v/>
      </c>
      <c r="J241" s="86" t="str">
        <f t="shared" si="18"/>
        <v/>
      </c>
      <c r="K241" s="86" t="str">
        <f t="shared" si="19"/>
        <v/>
      </c>
      <c r="L241" s="87"/>
      <c r="M241" s="68" t="str">
        <f t="shared" si="21"/>
        <v/>
      </c>
      <c r="N241" s="89" t="str">
        <f t="shared" si="20"/>
        <v/>
      </c>
      <c r="O241" s="85"/>
    </row>
    <row r="242" spans="1:15" x14ac:dyDescent="0.35">
      <c r="A242" s="85"/>
      <c r="B242" s="85"/>
      <c r="C242" s="85"/>
      <c r="D242" s="85"/>
      <c r="E242" s="85"/>
      <c r="F242" s="85"/>
      <c r="G242" s="85"/>
      <c r="H242" s="85"/>
      <c r="I242" t="str">
        <f t="shared" si="17"/>
        <v/>
      </c>
      <c r="J242" s="86" t="str">
        <f t="shared" si="18"/>
        <v/>
      </c>
      <c r="K242" s="86" t="str">
        <f t="shared" si="19"/>
        <v/>
      </c>
      <c r="L242" s="87"/>
      <c r="M242" s="68" t="str">
        <f t="shared" si="21"/>
        <v/>
      </c>
      <c r="N242" s="89" t="str">
        <f t="shared" si="20"/>
        <v/>
      </c>
      <c r="O242" s="85"/>
    </row>
    <row r="243" spans="1:15" x14ac:dyDescent="0.35">
      <c r="A243" s="85"/>
      <c r="B243" s="85"/>
      <c r="C243" s="85"/>
      <c r="D243" s="85"/>
      <c r="E243" s="85"/>
      <c r="F243" s="85"/>
      <c r="G243" s="85"/>
      <c r="H243" s="85"/>
      <c r="I243" t="str">
        <f t="shared" si="17"/>
        <v/>
      </c>
      <c r="J243" s="86" t="str">
        <f t="shared" si="18"/>
        <v/>
      </c>
      <c r="K243" s="86" t="str">
        <f t="shared" si="19"/>
        <v/>
      </c>
      <c r="L243" s="87"/>
      <c r="M243" s="68" t="str">
        <f t="shared" si="21"/>
        <v/>
      </c>
      <c r="N243" s="89" t="str">
        <f t="shared" si="20"/>
        <v/>
      </c>
      <c r="O243" s="85"/>
    </row>
    <row r="244" spans="1:15" x14ac:dyDescent="0.35">
      <c r="A244" s="85"/>
      <c r="B244" s="85"/>
      <c r="C244" s="85"/>
      <c r="D244" s="85"/>
      <c r="E244" s="85"/>
      <c r="F244" s="85"/>
      <c r="G244" s="85"/>
      <c r="H244" s="85"/>
      <c r="I244" t="str">
        <f t="shared" si="17"/>
        <v/>
      </c>
      <c r="J244" s="86" t="str">
        <f t="shared" si="18"/>
        <v/>
      </c>
      <c r="K244" s="86" t="str">
        <f t="shared" si="19"/>
        <v/>
      </c>
      <c r="L244" s="87"/>
      <c r="M244" s="68" t="str">
        <f t="shared" si="21"/>
        <v/>
      </c>
      <c r="N244" s="89" t="str">
        <f t="shared" si="20"/>
        <v/>
      </c>
      <c r="O244" s="85"/>
    </row>
    <row r="245" spans="1:15" x14ac:dyDescent="0.35">
      <c r="A245" s="85"/>
      <c r="B245" s="85"/>
      <c r="C245" s="85"/>
      <c r="D245" s="85"/>
      <c r="E245" s="85"/>
      <c r="F245" s="85"/>
      <c r="G245" s="85"/>
      <c r="H245" s="85"/>
      <c r="I245" t="str">
        <f t="shared" si="17"/>
        <v/>
      </c>
      <c r="J245" s="86" t="str">
        <f t="shared" si="18"/>
        <v/>
      </c>
      <c r="K245" s="86" t="str">
        <f t="shared" si="19"/>
        <v/>
      </c>
      <c r="L245" s="87"/>
      <c r="M245" s="68" t="str">
        <f t="shared" si="21"/>
        <v/>
      </c>
      <c r="N245" s="89" t="str">
        <f t="shared" si="20"/>
        <v/>
      </c>
      <c r="O245" s="85"/>
    </row>
    <row r="246" spans="1:15" x14ac:dyDescent="0.35">
      <c r="A246" s="85"/>
      <c r="B246" s="85"/>
      <c r="C246" s="85"/>
      <c r="D246" s="85"/>
      <c r="E246" s="85"/>
      <c r="F246" s="85"/>
      <c r="G246" s="85"/>
      <c r="H246" s="85"/>
      <c r="I246" t="str">
        <f t="shared" si="17"/>
        <v/>
      </c>
      <c r="J246" s="86" t="str">
        <f t="shared" si="18"/>
        <v/>
      </c>
      <c r="K246" s="86" t="str">
        <f t="shared" si="19"/>
        <v/>
      </c>
      <c r="L246" s="87"/>
      <c r="M246" s="68" t="str">
        <f t="shared" si="21"/>
        <v/>
      </c>
      <c r="N246" s="89" t="str">
        <f t="shared" si="20"/>
        <v/>
      </c>
      <c r="O246" s="85"/>
    </row>
    <row r="247" spans="1:15" x14ac:dyDescent="0.35">
      <c r="A247" s="85"/>
      <c r="B247" s="85"/>
      <c r="C247" s="85"/>
      <c r="D247" s="85"/>
      <c r="E247" s="85"/>
      <c r="F247" s="85"/>
      <c r="G247" s="85"/>
      <c r="H247" s="85"/>
      <c r="I247" t="str">
        <f t="shared" si="17"/>
        <v/>
      </c>
      <c r="J247" s="86" t="str">
        <f t="shared" si="18"/>
        <v/>
      </c>
      <c r="K247" s="86" t="str">
        <f t="shared" si="19"/>
        <v/>
      </c>
      <c r="L247" s="87"/>
      <c r="M247" s="68" t="str">
        <f t="shared" si="21"/>
        <v/>
      </c>
      <c r="N247" s="89" t="str">
        <f t="shared" si="20"/>
        <v/>
      </c>
      <c r="O247" s="85"/>
    </row>
    <row r="248" spans="1:15" x14ac:dyDescent="0.35">
      <c r="A248" s="85"/>
      <c r="B248" s="85"/>
      <c r="C248" s="85"/>
      <c r="D248" s="85"/>
      <c r="E248" s="85"/>
      <c r="F248" s="85"/>
      <c r="G248" s="85"/>
      <c r="H248" s="85"/>
      <c r="I248" t="str">
        <f t="shared" si="17"/>
        <v/>
      </c>
      <c r="J248" s="86" t="str">
        <f t="shared" si="18"/>
        <v/>
      </c>
      <c r="K248" s="86" t="str">
        <f t="shared" si="19"/>
        <v/>
      </c>
      <c r="L248" s="87"/>
      <c r="M248" s="68" t="str">
        <f t="shared" si="21"/>
        <v/>
      </c>
      <c r="N248" s="89" t="str">
        <f t="shared" si="20"/>
        <v/>
      </c>
      <c r="O248" s="85"/>
    </row>
    <row r="249" spans="1:15" x14ac:dyDescent="0.35">
      <c r="A249" s="85"/>
      <c r="B249" s="85"/>
      <c r="C249" s="85"/>
      <c r="D249" s="85"/>
      <c r="E249" s="85"/>
      <c r="F249" s="85"/>
      <c r="G249" s="85"/>
      <c r="H249" s="85"/>
      <c r="I249" t="str">
        <f t="shared" si="17"/>
        <v/>
      </c>
      <c r="J249" s="86" t="str">
        <f t="shared" si="18"/>
        <v/>
      </c>
      <c r="K249" s="86" t="str">
        <f t="shared" si="19"/>
        <v/>
      </c>
      <c r="L249" s="87"/>
      <c r="M249" s="68" t="str">
        <f t="shared" si="21"/>
        <v/>
      </c>
      <c r="N249" s="89" t="str">
        <f t="shared" si="20"/>
        <v/>
      </c>
      <c r="O249" s="85"/>
    </row>
    <row r="250" spans="1:15" x14ac:dyDescent="0.35">
      <c r="A250" s="85"/>
      <c r="B250" s="85"/>
      <c r="C250" s="85"/>
      <c r="D250" s="85"/>
      <c r="E250" s="85"/>
      <c r="F250" s="85"/>
      <c r="G250" s="85"/>
      <c r="H250" s="85"/>
      <c r="I250" t="str">
        <f t="shared" si="17"/>
        <v/>
      </c>
      <c r="J250" s="86" t="str">
        <f t="shared" si="18"/>
        <v/>
      </c>
      <c r="K250" s="86" t="str">
        <f t="shared" si="19"/>
        <v/>
      </c>
      <c r="L250" s="87"/>
      <c r="M250" s="68" t="str">
        <f t="shared" si="21"/>
        <v/>
      </c>
      <c r="N250" s="89" t="str">
        <f t="shared" si="20"/>
        <v/>
      </c>
      <c r="O250" s="85"/>
    </row>
    <row r="251" spans="1:15" x14ac:dyDescent="0.35">
      <c r="A251" s="85"/>
      <c r="B251" s="85"/>
      <c r="C251" s="85"/>
      <c r="D251" s="85"/>
      <c r="E251" s="85"/>
      <c r="F251" s="85"/>
      <c r="G251" s="85"/>
      <c r="H251" s="85"/>
      <c r="I251" t="str">
        <f t="shared" si="17"/>
        <v/>
      </c>
      <c r="J251" s="86" t="str">
        <f t="shared" si="18"/>
        <v/>
      </c>
      <c r="K251" s="86" t="str">
        <f t="shared" si="19"/>
        <v/>
      </c>
      <c r="L251" s="87"/>
      <c r="M251" s="68" t="str">
        <f t="shared" si="21"/>
        <v/>
      </c>
      <c r="N251" s="89" t="str">
        <f t="shared" si="20"/>
        <v/>
      </c>
      <c r="O251" s="85"/>
    </row>
    <row r="252" spans="1:15" x14ac:dyDescent="0.35">
      <c r="A252" s="85"/>
      <c r="B252" s="85"/>
      <c r="C252" s="85"/>
      <c r="D252" s="85"/>
      <c r="E252" s="85"/>
      <c r="F252" s="85"/>
      <c r="G252" s="85"/>
      <c r="H252" s="85"/>
      <c r="I252" t="str">
        <f t="shared" si="17"/>
        <v/>
      </c>
      <c r="J252" s="86" t="str">
        <f t="shared" si="18"/>
        <v/>
      </c>
      <c r="K252" s="86" t="str">
        <f t="shared" si="19"/>
        <v/>
      </c>
      <c r="L252" s="87"/>
      <c r="M252" s="68" t="str">
        <f t="shared" si="21"/>
        <v/>
      </c>
      <c r="N252" s="89" t="str">
        <f t="shared" si="20"/>
        <v/>
      </c>
      <c r="O252" s="85"/>
    </row>
    <row r="253" spans="1:15" x14ac:dyDescent="0.35">
      <c r="A253" s="85"/>
      <c r="B253" s="85"/>
      <c r="C253" s="85"/>
      <c r="D253" s="85"/>
      <c r="E253" s="85"/>
      <c r="F253" s="85"/>
      <c r="G253" s="85"/>
      <c r="H253" s="85"/>
      <c r="I253" t="str">
        <f t="shared" si="17"/>
        <v/>
      </c>
      <c r="J253" s="86" t="str">
        <f t="shared" si="18"/>
        <v/>
      </c>
      <c r="K253" s="86" t="str">
        <f t="shared" si="19"/>
        <v/>
      </c>
      <c r="L253" s="87"/>
      <c r="M253" s="68" t="str">
        <f t="shared" si="21"/>
        <v/>
      </c>
      <c r="N253" s="89" t="str">
        <f t="shared" si="20"/>
        <v/>
      </c>
      <c r="O253" s="85"/>
    </row>
    <row r="254" spans="1:15" x14ac:dyDescent="0.35">
      <c r="A254" s="85"/>
      <c r="B254" s="85"/>
      <c r="C254" s="85"/>
      <c r="D254" s="85"/>
      <c r="E254" s="85"/>
      <c r="F254" s="85"/>
      <c r="G254" s="85"/>
      <c r="H254" s="85"/>
      <c r="I254" t="str">
        <f t="shared" si="17"/>
        <v/>
      </c>
      <c r="J254" s="86" t="str">
        <f t="shared" si="18"/>
        <v/>
      </c>
      <c r="K254" s="86" t="str">
        <f t="shared" si="19"/>
        <v/>
      </c>
      <c r="L254" s="87"/>
      <c r="M254" s="68" t="str">
        <f t="shared" si="21"/>
        <v/>
      </c>
      <c r="N254" s="89" t="str">
        <f t="shared" si="20"/>
        <v/>
      </c>
      <c r="O254" s="85"/>
    </row>
    <row r="255" spans="1:15" x14ac:dyDescent="0.35">
      <c r="A255" s="85"/>
      <c r="B255" s="85"/>
      <c r="C255" s="85"/>
      <c r="D255" s="85"/>
      <c r="E255" s="85"/>
      <c r="F255" s="85"/>
      <c r="G255" s="85"/>
      <c r="H255" s="85"/>
      <c r="I255" t="str">
        <f t="shared" si="17"/>
        <v/>
      </c>
      <c r="J255" s="86" t="str">
        <f t="shared" si="18"/>
        <v/>
      </c>
      <c r="K255" s="86" t="str">
        <f t="shared" si="19"/>
        <v/>
      </c>
      <c r="L255" s="87"/>
      <c r="M255" s="68" t="str">
        <f t="shared" si="21"/>
        <v/>
      </c>
      <c r="N255" s="89" t="str">
        <f t="shared" si="20"/>
        <v/>
      </c>
      <c r="O255" s="85"/>
    </row>
    <row r="256" spans="1:15" x14ac:dyDescent="0.35">
      <c r="A256" s="85"/>
      <c r="B256" s="85"/>
      <c r="C256" s="85"/>
      <c r="D256" s="85"/>
      <c r="E256" s="85"/>
      <c r="F256" s="85"/>
      <c r="G256" s="85"/>
      <c r="H256" s="85"/>
      <c r="I256" t="str">
        <f t="shared" si="17"/>
        <v/>
      </c>
      <c r="J256" s="86" t="str">
        <f t="shared" si="18"/>
        <v/>
      </c>
      <c r="K256" s="86" t="str">
        <f t="shared" si="19"/>
        <v/>
      </c>
      <c r="L256" s="87"/>
      <c r="N256" s="89" t="str">
        <f t="shared" si="20"/>
        <v/>
      </c>
      <c r="O256" s="85"/>
    </row>
    <row r="257" spans="1:15" x14ac:dyDescent="0.35">
      <c r="A257" s="85"/>
      <c r="B257" s="85"/>
      <c r="C257" s="85"/>
      <c r="D257" s="85"/>
      <c r="E257" s="85"/>
      <c r="F257" s="85"/>
      <c r="G257" s="85"/>
      <c r="H257" s="85"/>
      <c r="J257" s="86" t="str">
        <f t="shared" si="18"/>
        <v/>
      </c>
      <c r="K257" s="86" t="str">
        <f t="shared" si="19"/>
        <v/>
      </c>
      <c r="L257" s="87"/>
      <c r="N257" s="89" t="str">
        <f t="shared" si="20"/>
        <v/>
      </c>
      <c r="O257" s="85"/>
    </row>
    <row r="258" spans="1:15" x14ac:dyDescent="0.35">
      <c r="A258" s="85"/>
      <c r="B258" s="85"/>
      <c r="C258" s="85"/>
      <c r="D258" s="85"/>
      <c r="E258" s="85"/>
      <c r="F258" s="85"/>
      <c r="G258" s="85"/>
      <c r="H258" s="85"/>
      <c r="J258" s="86" t="str">
        <f t="shared" si="18"/>
        <v/>
      </c>
      <c r="K258" s="86" t="str">
        <f t="shared" si="19"/>
        <v/>
      </c>
      <c r="L258" s="87"/>
      <c r="N258" s="89" t="str">
        <f t="shared" si="20"/>
        <v/>
      </c>
      <c r="O258" s="85"/>
    </row>
    <row r="259" spans="1:15" x14ac:dyDescent="0.35">
      <c r="A259" s="85"/>
      <c r="B259" s="85"/>
      <c r="C259" s="85"/>
      <c r="D259" s="85"/>
      <c r="E259" s="85"/>
      <c r="F259" s="85"/>
      <c r="G259" s="85"/>
      <c r="H259" s="85"/>
      <c r="J259" s="86" t="str">
        <f t="shared" si="18"/>
        <v/>
      </c>
      <c r="K259" s="86" t="str">
        <f t="shared" si="19"/>
        <v/>
      </c>
      <c r="L259" s="87"/>
      <c r="N259" s="89" t="str">
        <f t="shared" si="20"/>
        <v/>
      </c>
      <c r="O259" s="85"/>
    </row>
    <row r="260" spans="1:15" x14ac:dyDescent="0.35">
      <c r="A260" s="85"/>
      <c r="B260" s="85"/>
      <c r="C260" s="85"/>
      <c r="D260" s="85"/>
      <c r="E260" s="85"/>
      <c r="F260" s="85"/>
      <c r="G260" s="85"/>
      <c r="H260" s="85"/>
      <c r="J260" s="86" t="str">
        <f t="shared" si="18"/>
        <v/>
      </c>
      <c r="K260" s="86" t="str">
        <f t="shared" si="19"/>
        <v/>
      </c>
      <c r="L260" s="87"/>
      <c r="N260" s="89" t="str">
        <f t="shared" si="20"/>
        <v/>
      </c>
      <c r="O260" s="85"/>
    </row>
    <row r="261" spans="1:15" x14ac:dyDescent="0.35">
      <c r="A261" s="85"/>
      <c r="B261" s="85"/>
      <c r="C261" s="85"/>
      <c r="D261" s="85"/>
      <c r="E261" s="85"/>
      <c r="F261" s="85"/>
      <c r="G261" s="85"/>
      <c r="H261" s="85"/>
      <c r="J261" s="86" t="str">
        <f t="shared" si="18"/>
        <v/>
      </c>
      <c r="K261" s="86" t="str">
        <f t="shared" si="19"/>
        <v/>
      </c>
      <c r="L261" s="87"/>
      <c r="N261" s="89" t="str">
        <f t="shared" si="20"/>
        <v/>
      </c>
      <c r="O261" s="85"/>
    </row>
    <row r="262" spans="1:15" x14ac:dyDescent="0.35">
      <c r="A262" s="85"/>
      <c r="B262" s="85"/>
      <c r="C262" s="85"/>
      <c r="D262" s="85"/>
      <c r="E262" s="85"/>
      <c r="F262" s="85"/>
      <c r="G262" s="85"/>
      <c r="H262" s="85"/>
      <c r="J262" s="86" t="str">
        <f t="shared" si="18"/>
        <v/>
      </c>
      <c r="K262" s="86" t="str">
        <f t="shared" si="19"/>
        <v/>
      </c>
      <c r="L262" s="87"/>
      <c r="N262" s="89" t="str">
        <f t="shared" si="20"/>
        <v/>
      </c>
      <c r="O262" s="85"/>
    </row>
    <row r="263" spans="1:15" x14ac:dyDescent="0.35">
      <c r="A263" s="85"/>
      <c r="B263" s="85"/>
      <c r="C263" s="85"/>
      <c r="D263" s="85"/>
      <c r="E263" s="85"/>
      <c r="F263" s="85"/>
      <c r="G263" s="85"/>
      <c r="H263" s="85"/>
      <c r="J263" s="86" t="str">
        <f t="shared" ref="J263:J326" si="22">IF($I263="B","Baixa",IF($I263="M","Média",IF($I263="","","Alta")))</f>
        <v/>
      </c>
      <c r="K263" s="86" t="str">
        <f t="shared" ref="K263:K326" si="23">IF(ISBLANK(F263),"",IF(F263="ALI",IF(I263="B",7,IF(I263="M",10,15)),IF(F263="AIE",IF(I263="B",5,IF(I263="M",7,10)),IF(F263="SE",IF(I263="B",4,IF(I263="M",5,7)),IF(OR(F263="EE",F263="CE"),IF(I263="B",3,IF(I263="M",4,6)))))))</f>
        <v/>
      </c>
      <c r="L263" s="87"/>
      <c r="N263" s="89" t="str">
        <f t="shared" ref="N263" si="24">IF(OR(D263="Não Conta",E263="",E263="Refinamento",M263=""),"",K263*L263*M263)</f>
        <v/>
      </c>
      <c r="O263" s="85"/>
    </row>
    <row r="264" spans="1:15" x14ac:dyDescent="0.35">
      <c r="A264" s="85"/>
      <c r="B264" s="85"/>
      <c r="C264" s="85"/>
      <c r="D264" s="85"/>
      <c r="E264" s="85"/>
      <c r="F264" s="85"/>
      <c r="G264" s="85"/>
      <c r="H264" s="85"/>
      <c r="J264" s="86" t="str">
        <f t="shared" si="22"/>
        <v/>
      </c>
      <c r="K264" s="86" t="str">
        <f t="shared" si="23"/>
        <v/>
      </c>
      <c r="L264" s="87"/>
      <c r="M264" s="68" t="str">
        <f t="shared" ref="M264:M272" si="25">IF(K260="","",K260)</f>
        <v/>
      </c>
      <c r="N264" s="89" t="str">
        <f t="shared" ref="N264:N327" si="26">IF(OR(D264="Não Conta",E264="",E264="Refinamento"),"",K264*L264)</f>
        <v/>
      </c>
      <c r="O264" s="85"/>
    </row>
    <row r="265" spans="1:15" x14ac:dyDescent="0.35">
      <c r="A265" s="85"/>
      <c r="B265" s="85"/>
      <c r="C265" s="85"/>
      <c r="D265" s="85"/>
      <c r="E265" s="85"/>
      <c r="F265" s="85"/>
      <c r="G265" s="85"/>
      <c r="H265" s="85"/>
      <c r="J265" s="86" t="str">
        <f t="shared" si="22"/>
        <v/>
      </c>
      <c r="K265" s="86" t="str">
        <f t="shared" si="23"/>
        <v/>
      </c>
      <c r="L265" s="87"/>
      <c r="M265" s="68" t="str">
        <f t="shared" si="25"/>
        <v/>
      </c>
      <c r="N265" s="89" t="str">
        <f t="shared" si="26"/>
        <v/>
      </c>
      <c r="O265" s="85"/>
    </row>
    <row r="266" spans="1:15" x14ac:dyDescent="0.35">
      <c r="A266" s="85"/>
      <c r="B266" s="85"/>
      <c r="C266" s="85"/>
      <c r="D266" s="85"/>
      <c r="E266" s="85"/>
      <c r="F266" s="85"/>
      <c r="G266" s="85"/>
      <c r="H266" s="85"/>
      <c r="J266" s="86" t="str">
        <f t="shared" si="22"/>
        <v/>
      </c>
      <c r="K266" s="86" t="str">
        <f t="shared" si="23"/>
        <v/>
      </c>
      <c r="L266" s="87"/>
      <c r="M266" s="68" t="str">
        <f t="shared" si="25"/>
        <v/>
      </c>
      <c r="N266" s="89" t="str">
        <f t="shared" si="26"/>
        <v/>
      </c>
      <c r="O266" s="85"/>
    </row>
    <row r="267" spans="1:15" x14ac:dyDescent="0.35">
      <c r="A267" s="85"/>
      <c r="B267" s="85"/>
      <c r="C267" s="85"/>
      <c r="D267" s="85"/>
      <c r="E267" s="85"/>
      <c r="F267" s="85"/>
      <c r="G267" s="85"/>
      <c r="H267" s="85"/>
      <c r="J267" s="86" t="str">
        <f t="shared" si="22"/>
        <v/>
      </c>
      <c r="K267" s="86" t="str">
        <f t="shared" si="23"/>
        <v/>
      </c>
      <c r="L267" s="87"/>
      <c r="M267" s="68" t="str">
        <f t="shared" si="25"/>
        <v/>
      </c>
      <c r="N267" s="89" t="str">
        <f t="shared" si="26"/>
        <v/>
      </c>
      <c r="O267" s="85"/>
    </row>
    <row r="268" spans="1:15" x14ac:dyDescent="0.35">
      <c r="A268" s="85"/>
      <c r="B268" s="85"/>
      <c r="C268" s="85"/>
      <c r="D268" s="85"/>
      <c r="E268" s="85"/>
      <c r="F268" s="85"/>
      <c r="G268" s="85"/>
      <c r="H268" s="85"/>
      <c r="J268" s="86" t="str">
        <f t="shared" si="22"/>
        <v/>
      </c>
      <c r="K268" s="86" t="str">
        <f t="shared" si="23"/>
        <v/>
      </c>
      <c r="L268" s="87"/>
      <c r="M268" s="68" t="str">
        <f t="shared" si="25"/>
        <v/>
      </c>
      <c r="N268" s="89" t="str">
        <f t="shared" si="26"/>
        <v/>
      </c>
      <c r="O268" s="85"/>
    </row>
    <row r="269" spans="1:15" x14ac:dyDescent="0.35">
      <c r="A269" s="85"/>
      <c r="B269" s="85"/>
      <c r="C269" s="85"/>
      <c r="D269" s="85"/>
      <c r="E269" s="85"/>
      <c r="F269" s="85"/>
      <c r="G269" s="85"/>
      <c r="H269" s="85"/>
      <c r="J269" s="86" t="str">
        <f t="shared" si="22"/>
        <v/>
      </c>
      <c r="K269" s="86" t="str">
        <f t="shared" si="23"/>
        <v/>
      </c>
      <c r="L269" s="87"/>
      <c r="M269" s="68" t="str">
        <f t="shared" si="25"/>
        <v/>
      </c>
      <c r="N269" s="89" t="str">
        <f t="shared" si="26"/>
        <v/>
      </c>
      <c r="O269" s="85"/>
    </row>
    <row r="270" spans="1:15" x14ac:dyDescent="0.35">
      <c r="A270" s="85"/>
      <c r="B270" s="85"/>
      <c r="C270" s="85"/>
      <c r="D270" s="85"/>
      <c r="E270" s="85"/>
      <c r="F270" s="85"/>
      <c r="G270" s="85"/>
      <c r="H270" s="85"/>
      <c r="J270" s="86" t="str">
        <f t="shared" si="22"/>
        <v/>
      </c>
      <c r="K270" s="86" t="str">
        <f t="shared" si="23"/>
        <v/>
      </c>
      <c r="L270" s="87"/>
      <c r="M270" s="68" t="str">
        <f t="shared" si="25"/>
        <v/>
      </c>
      <c r="N270" s="89" t="str">
        <f t="shared" si="26"/>
        <v/>
      </c>
      <c r="O270" s="85"/>
    </row>
    <row r="271" spans="1:15" x14ac:dyDescent="0.35">
      <c r="A271" s="85"/>
      <c r="B271" s="85"/>
      <c r="C271" s="85"/>
      <c r="D271" s="85"/>
      <c r="E271" s="85"/>
      <c r="F271" s="85"/>
      <c r="G271" s="85"/>
      <c r="H271" s="85"/>
      <c r="J271" s="86" t="str">
        <f t="shared" si="22"/>
        <v/>
      </c>
      <c r="K271" s="86" t="str">
        <f t="shared" si="23"/>
        <v/>
      </c>
      <c r="L271" s="87"/>
      <c r="M271" s="68" t="str">
        <f t="shared" si="25"/>
        <v/>
      </c>
      <c r="N271" s="89" t="str">
        <f t="shared" si="26"/>
        <v/>
      </c>
      <c r="O271" s="85"/>
    </row>
    <row r="272" spans="1:15" x14ac:dyDescent="0.35">
      <c r="A272" s="85"/>
      <c r="B272" s="85"/>
      <c r="C272" s="85"/>
      <c r="D272" s="85"/>
      <c r="E272" s="85"/>
      <c r="F272" s="85"/>
      <c r="G272" s="85"/>
      <c r="H272" s="85"/>
      <c r="J272" s="86" t="str">
        <f t="shared" si="22"/>
        <v/>
      </c>
      <c r="K272" s="86" t="str">
        <f t="shared" si="23"/>
        <v/>
      </c>
      <c r="L272" s="87"/>
      <c r="M272" s="68" t="str">
        <f t="shared" si="25"/>
        <v/>
      </c>
      <c r="N272" s="89" t="str">
        <f t="shared" si="26"/>
        <v/>
      </c>
      <c r="O272" s="85"/>
    </row>
    <row r="273" spans="1:15" x14ac:dyDescent="0.35">
      <c r="A273" s="85"/>
      <c r="B273" s="85"/>
      <c r="C273" s="85"/>
      <c r="D273" s="85"/>
      <c r="E273" s="85"/>
      <c r="F273" s="85"/>
      <c r="G273" s="85"/>
      <c r="H273" s="85"/>
      <c r="J273" s="86" t="str">
        <f t="shared" si="22"/>
        <v/>
      </c>
      <c r="K273" s="86" t="str">
        <f t="shared" si="23"/>
        <v/>
      </c>
      <c r="L273" s="87"/>
      <c r="M273" s="87"/>
      <c r="N273" s="89" t="str">
        <f t="shared" si="26"/>
        <v/>
      </c>
      <c r="O273" s="85"/>
    </row>
    <row r="274" spans="1:15" x14ac:dyDescent="0.35">
      <c r="A274" s="85"/>
      <c r="B274" s="85"/>
      <c r="C274" s="85"/>
      <c r="D274" s="85"/>
      <c r="E274" s="85"/>
      <c r="F274" s="85"/>
      <c r="G274" s="85"/>
      <c r="H274" s="85"/>
      <c r="J274" s="86" t="str">
        <f t="shared" si="22"/>
        <v/>
      </c>
      <c r="K274" s="86" t="str">
        <f t="shared" si="23"/>
        <v/>
      </c>
      <c r="L274" s="87"/>
      <c r="M274" s="87"/>
      <c r="N274" s="89" t="str">
        <f t="shared" si="26"/>
        <v/>
      </c>
      <c r="O274" s="85"/>
    </row>
    <row r="275" spans="1:15" x14ac:dyDescent="0.35">
      <c r="A275" s="85"/>
      <c r="B275" s="85"/>
      <c r="C275" s="85"/>
      <c r="D275" s="85"/>
      <c r="E275" s="85"/>
      <c r="F275" s="85"/>
      <c r="G275" s="85"/>
      <c r="H275" s="85"/>
      <c r="J275" s="86" t="str">
        <f t="shared" si="22"/>
        <v/>
      </c>
      <c r="K275" s="86" t="str">
        <f t="shared" si="23"/>
        <v/>
      </c>
      <c r="L275" s="87"/>
      <c r="M275" s="87"/>
      <c r="N275" s="89" t="str">
        <f t="shared" si="26"/>
        <v/>
      </c>
      <c r="O275" s="85"/>
    </row>
    <row r="276" spans="1:15" x14ac:dyDescent="0.35">
      <c r="A276" s="85"/>
      <c r="B276" s="85"/>
      <c r="C276" s="85"/>
      <c r="D276" s="85"/>
      <c r="E276" s="85"/>
      <c r="F276" s="85"/>
      <c r="G276" s="85"/>
      <c r="H276" s="85"/>
      <c r="J276" s="86" t="str">
        <f t="shared" si="22"/>
        <v/>
      </c>
      <c r="K276" s="86" t="str">
        <f t="shared" si="23"/>
        <v/>
      </c>
      <c r="L276" s="87"/>
      <c r="M276" s="87"/>
      <c r="N276" s="89" t="str">
        <f t="shared" si="26"/>
        <v/>
      </c>
      <c r="O276" s="85"/>
    </row>
    <row r="277" spans="1:15" x14ac:dyDescent="0.35">
      <c r="A277" s="85"/>
      <c r="B277" s="85"/>
      <c r="C277" s="85"/>
      <c r="D277" s="85"/>
      <c r="E277" s="85"/>
      <c r="F277" s="85"/>
      <c r="G277" s="85"/>
      <c r="H277" s="85"/>
      <c r="J277" s="86" t="str">
        <f t="shared" si="22"/>
        <v/>
      </c>
      <c r="K277" s="86" t="str">
        <f t="shared" si="23"/>
        <v/>
      </c>
      <c r="L277" s="87"/>
      <c r="M277" s="87"/>
      <c r="N277" s="89" t="str">
        <f t="shared" si="26"/>
        <v/>
      </c>
      <c r="O277" s="85"/>
    </row>
    <row r="278" spans="1:15" x14ac:dyDescent="0.35">
      <c r="A278" s="85"/>
      <c r="B278" s="85"/>
      <c r="C278" s="85"/>
      <c r="D278" s="85"/>
      <c r="E278" s="85"/>
      <c r="F278" s="85"/>
      <c r="G278" s="85"/>
      <c r="H278" s="85"/>
      <c r="J278" s="86" t="str">
        <f t="shared" si="22"/>
        <v/>
      </c>
      <c r="K278" s="86" t="str">
        <f t="shared" si="23"/>
        <v/>
      </c>
      <c r="L278" s="87"/>
      <c r="M278" s="87"/>
      <c r="N278" s="89" t="str">
        <f t="shared" si="26"/>
        <v/>
      </c>
      <c r="O278" s="85"/>
    </row>
    <row r="279" spans="1:15" x14ac:dyDescent="0.35">
      <c r="A279" s="85"/>
      <c r="B279" s="85"/>
      <c r="C279" s="85"/>
      <c r="D279" s="85"/>
      <c r="E279" s="85"/>
      <c r="F279" s="85"/>
      <c r="G279" s="85"/>
      <c r="H279" s="85"/>
      <c r="J279" s="86" t="str">
        <f t="shared" si="22"/>
        <v/>
      </c>
      <c r="K279" s="86" t="str">
        <f t="shared" si="23"/>
        <v/>
      </c>
      <c r="L279" s="87"/>
      <c r="M279" s="87"/>
      <c r="N279" s="89" t="str">
        <f t="shared" si="26"/>
        <v/>
      </c>
      <c r="O279" s="85"/>
    </row>
    <row r="280" spans="1:15" x14ac:dyDescent="0.35">
      <c r="A280" s="85"/>
      <c r="B280" s="85"/>
      <c r="C280" s="85"/>
      <c r="D280" s="85"/>
      <c r="E280" s="85"/>
      <c r="F280" s="85"/>
      <c r="G280" s="85"/>
      <c r="H280" s="85"/>
      <c r="J280" s="86" t="str">
        <f t="shared" si="22"/>
        <v/>
      </c>
      <c r="K280" s="86" t="str">
        <f t="shared" si="23"/>
        <v/>
      </c>
      <c r="L280" s="87"/>
      <c r="M280" s="87"/>
      <c r="N280" s="89" t="str">
        <f t="shared" si="26"/>
        <v/>
      </c>
      <c r="O280" s="85"/>
    </row>
    <row r="281" spans="1:15" x14ac:dyDescent="0.35">
      <c r="A281" s="85"/>
      <c r="B281" s="85"/>
      <c r="C281" s="85"/>
      <c r="D281" s="85"/>
      <c r="E281" s="85"/>
      <c r="F281" s="85"/>
      <c r="G281" s="85"/>
      <c r="H281" s="85"/>
      <c r="J281" s="86" t="str">
        <f t="shared" si="22"/>
        <v/>
      </c>
      <c r="K281" s="86" t="str">
        <f t="shared" si="23"/>
        <v/>
      </c>
      <c r="L281" s="87"/>
      <c r="M281" s="87"/>
      <c r="N281" s="89" t="str">
        <f t="shared" si="26"/>
        <v/>
      </c>
      <c r="O281" s="85"/>
    </row>
    <row r="282" spans="1:15" x14ac:dyDescent="0.35">
      <c r="A282" s="85"/>
      <c r="B282" s="85"/>
      <c r="C282" s="85"/>
      <c r="D282" s="85"/>
      <c r="E282" s="85"/>
      <c r="F282" s="85"/>
      <c r="G282" s="85"/>
      <c r="H282" s="85"/>
      <c r="J282" s="86" t="str">
        <f t="shared" si="22"/>
        <v/>
      </c>
      <c r="K282" s="86" t="str">
        <f t="shared" si="23"/>
        <v/>
      </c>
      <c r="L282" s="87"/>
      <c r="M282" s="87"/>
      <c r="N282" s="89" t="str">
        <f t="shared" si="26"/>
        <v/>
      </c>
      <c r="O282" s="85"/>
    </row>
    <row r="283" spans="1:15" x14ac:dyDescent="0.35">
      <c r="A283" s="85"/>
      <c r="B283" s="85"/>
      <c r="C283" s="85"/>
      <c r="D283" s="85"/>
      <c r="E283" s="85"/>
      <c r="F283" s="85"/>
      <c r="G283" s="85"/>
      <c r="H283" s="85"/>
      <c r="J283" s="86" t="str">
        <f t="shared" si="22"/>
        <v/>
      </c>
      <c r="K283" s="86" t="str">
        <f t="shared" si="23"/>
        <v/>
      </c>
      <c r="L283" s="87"/>
      <c r="M283" s="87"/>
      <c r="N283" s="89" t="str">
        <f t="shared" si="26"/>
        <v/>
      </c>
      <c r="O283" s="85"/>
    </row>
    <row r="284" spans="1:15" x14ac:dyDescent="0.35">
      <c r="A284" s="85"/>
      <c r="B284" s="85"/>
      <c r="C284" s="85"/>
      <c r="D284" s="85"/>
      <c r="E284" s="85"/>
      <c r="F284" s="85"/>
      <c r="G284" s="85"/>
      <c r="H284" s="85"/>
      <c r="J284" s="86" t="str">
        <f t="shared" si="22"/>
        <v/>
      </c>
      <c r="K284" s="86" t="str">
        <f t="shared" si="23"/>
        <v/>
      </c>
      <c r="L284" s="87"/>
      <c r="M284" s="87"/>
      <c r="N284" s="89" t="str">
        <f t="shared" si="26"/>
        <v/>
      </c>
      <c r="O284" s="85"/>
    </row>
    <row r="285" spans="1:15" x14ac:dyDescent="0.35">
      <c r="A285" s="85"/>
      <c r="B285" s="85"/>
      <c r="C285" s="85"/>
      <c r="D285" s="85"/>
      <c r="E285" s="85"/>
      <c r="F285" s="85"/>
      <c r="G285" s="85"/>
      <c r="H285" s="85"/>
      <c r="J285" s="86" t="str">
        <f t="shared" si="22"/>
        <v/>
      </c>
      <c r="K285" s="86" t="str">
        <f t="shared" si="23"/>
        <v/>
      </c>
      <c r="L285" s="87"/>
      <c r="M285" s="87"/>
      <c r="N285" s="89" t="str">
        <f t="shared" si="26"/>
        <v/>
      </c>
      <c r="O285" s="85"/>
    </row>
    <row r="286" spans="1:15" x14ac:dyDescent="0.35">
      <c r="A286" s="85"/>
      <c r="B286" s="85"/>
      <c r="C286" s="85"/>
      <c r="D286" s="85"/>
      <c r="E286" s="85"/>
      <c r="F286" s="85"/>
      <c r="G286" s="85"/>
      <c r="H286" s="85"/>
      <c r="J286" s="86" t="str">
        <f t="shared" si="22"/>
        <v/>
      </c>
      <c r="K286" s="86" t="str">
        <f t="shared" si="23"/>
        <v/>
      </c>
      <c r="L286" s="87"/>
      <c r="M286" s="87"/>
      <c r="N286" s="89" t="str">
        <f t="shared" si="26"/>
        <v/>
      </c>
      <c r="O286" s="85"/>
    </row>
    <row r="287" spans="1:15" x14ac:dyDescent="0.35">
      <c r="A287" s="85"/>
      <c r="B287" s="85"/>
      <c r="C287" s="85"/>
      <c r="D287" s="85"/>
      <c r="E287" s="85"/>
      <c r="F287" s="85"/>
      <c r="G287" s="85"/>
      <c r="H287" s="85"/>
      <c r="J287" s="86" t="str">
        <f t="shared" si="22"/>
        <v/>
      </c>
      <c r="K287" s="86" t="str">
        <f t="shared" si="23"/>
        <v/>
      </c>
      <c r="L287" s="87"/>
      <c r="M287" s="87"/>
      <c r="N287" s="89" t="str">
        <f t="shared" si="26"/>
        <v/>
      </c>
      <c r="O287" s="85"/>
    </row>
    <row r="288" spans="1:15" x14ac:dyDescent="0.35">
      <c r="A288" s="85"/>
      <c r="B288" s="85"/>
      <c r="C288" s="85"/>
      <c r="D288" s="85"/>
      <c r="E288" s="85"/>
      <c r="F288" s="85"/>
      <c r="G288" s="85"/>
      <c r="H288" s="85"/>
      <c r="J288" s="86" t="str">
        <f t="shared" si="22"/>
        <v/>
      </c>
      <c r="K288" s="86" t="str">
        <f t="shared" si="23"/>
        <v/>
      </c>
      <c r="L288" s="87"/>
      <c r="M288" s="87"/>
      <c r="N288" s="89" t="str">
        <f t="shared" si="26"/>
        <v/>
      </c>
      <c r="O288" s="85"/>
    </row>
    <row r="289" spans="1:15" x14ac:dyDescent="0.35">
      <c r="A289" s="85"/>
      <c r="B289" s="85"/>
      <c r="C289" s="85"/>
      <c r="D289" s="85"/>
      <c r="E289" s="85"/>
      <c r="F289" s="85"/>
      <c r="G289" s="85"/>
      <c r="H289" s="85"/>
      <c r="J289" s="86" t="str">
        <f t="shared" si="22"/>
        <v/>
      </c>
      <c r="K289" s="86" t="str">
        <f t="shared" si="23"/>
        <v/>
      </c>
      <c r="L289" s="87"/>
      <c r="M289" s="87"/>
      <c r="N289" s="89" t="str">
        <f t="shared" si="26"/>
        <v/>
      </c>
      <c r="O289" s="85"/>
    </row>
    <row r="290" spans="1:15" x14ac:dyDescent="0.35">
      <c r="A290" s="85"/>
      <c r="B290" s="85"/>
      <c r="C290" s="85"/>
      <c r="D290" s="85"/>
      <c r="E290" s="85"/>
      <c r="F290" s="85"/>
      <c r="G290" s="85"/>
      <c r="H290" s="85"/>
      <c r="J290" s="86" t="str">
        <f t="shared" si="22"/>
        <v/>
      </c>
      <c r="K290" s="86" t="str">
        <f t="shared" si="23"/>
        <v/>
      </c>
      <c r="L290" s="87"/>
      <c r="M290" s="87"/>
      <c r="N290" s="89" t="str">
        <f t="shared" si="26"/>
        <v/>
      </c>
      <c r="O290" s="85"/>
    </row>
    <row r="291" spans="1:15" x14ac:dyDescent="0.35">
      <c r="A291" s="85"/>
      <c r="B291" s="85"/>
      <c r="C291" s="85"/>
      <c r="D291" s="85"/>
      <c r="E291" s="85"/>
      <c r="F291" s="85"/>
      <c r="G291" s="85"/>
      <c r="H291" s="85"/>
      <c r="J291" s="86" t="str">
        <f t="shared" si="22"/>
        <v/>
      </c>
      <c r="K291" s="86" t="str">
        <f t="shared" si="23"/>
        <v/>
      </c>
      <c r="L291" s="87"/>
      <c r="M291" s="87"/>
      <c r="N291" s="89" t="str">
        <f t="shared" si="26"/>
        <v/>
      </c>
      <c r="O291" s="85"/>
    </row>
    <row r="292" spans="1:15" x14ac:dyDescent="0.35">
      <c r="A292" s="85"/>
      <c r="B292" s="85"/>
      <c r="C292" s="85"/>
      <c r="D292" s="85"/>
      <c r="E292" s="85"/>
      <c r="F292" s="85"/>
      <c r="G292" s="85"/>
      <c r="H292" s="85"/>
      <c r="J292" s="86" t="str">
        <f t="shared" si="22"/>
        <v/>
      </c>
      <c r="K292" s="86" t="str">
        <f t="shared" si="23"/>
        <v/>
      </c>
      <c r="L292" s="87"/>
      <c r="M292" s="87"/>
      <c r="N292" s="89" t="str">
        <f t="shared" si="26"/>
        <v/>
      </c>
      <c r="O292" s="85"/>
    </row>
    <row r="293" spans="1:15" x14ac:dyDescent="0.35">
      <c r="A293" s="85"/>
      <c r="B293" s="85"/>
      <c r="C293" s="85"/>
      <c r="D293" s="85"/>
      <c r="E293" s="85"/>
      <c r="F293" s="85"/>
      <c r="G293" s="85"/>
      <c r="H293" s="85"/>
      <c r="J293" s="86" t="str">
        <f t="shared" si="22"/>
        <v/>
      </c>
      <c r="K293" s="86" t="str">
        <f t="shared" si="23"/>
        <v/>
      </c>
      <c r="L293" s="87"/>
      <c r="M293" s="87"/>
      <c r="N293" s="89" t="str">
        <f t="shared" si="26"/>
        <v/>
      </c>
      <c r="O293" s="85"/>
    </row>
    <row r="294" spans="1:15" x14ac:dyDescent="0.35">
      <c r="A294" s="85"/>
      <c r="B294" s="85"/>
      <c r="C294" s="85"/>
      <c r="D294" s="85"/>
      <c r="E294" s="85"/>
      <c r="F294" s="85"/>
      <c r="G294" s="85"/>
      <c r="H294" s="85"/>
      <c r="J294" s="86" t="str">
        <f t="shared" si="22"/>
        <v/>
      </c>
      <c r="K294" s="86" t="str">
        <f t="shared" si="23"/>
        <v/>
      </c>
      <c r="L294" s="87"/>
      <c r="M294" s="87"/>
      <c r="N294" s="89" t="str">
        <f t="shared" si="26"/>
        <v/>
      </c>
      <c r="O294" s="85"/>
    </row>
    <row r="295" spans="1:15" x14ac:dyDescent="0.35">
      <c r="A295" s="85"/>
      <c r="B295" s="85"/>
      <c r="C295" s="85"/>
      <c r="D295" s="85"/>
      <c r="E295" s="85"/>
      <c r="F295" s="85"/>
      <c r="G295" s="85"/>
      <c r="H295" s="85"/>
      <c r="J295" s="86" t="str">
        <f t="shared" si="22"/>
        <v/>
      </c>
      <c r="K295" s="86" t="str">
        <f t="shared" si="23"/>
        <v/>
      </c>
      <c r="L295" s="87"/>
      <c r="M295" s="87"/>
      <c r="N295" s="89" t="str">
        <f t="shared" si="26"/>
        <v/>
      </c>
      <c r="O295" s="85"/>
    </row>
    <row r="296" spans="1:15" x14ac:dyDescent="0.35">
      <c r="A296" s="85"/>
      <c r="B296" s="85"/>
      <c r="C296" s="85"/>
      <c r="D296" s="85"/>
      <c r="E296" s="85"/>
      <c r="F296" s="85"/>
      <c r="G296" s="85"/>
      <c r="H296" s="85"/>
      <c r="J296" s="86" t="str">
        <f t="shared" si="22"/>
        <v/>
      </c>
      <c r="K296" s="86" t="str">
        <f t="shared" si="23"/>
        <v/>
      </c>
      <c r="L296" s="87"/>
      <c r="M296" s="87"/>
      <c r="N296" s="89" t="str">
        <f t="shared" si="26"/>
        <v/>
      </c>
      <c r="O296" s="85"/>
    </row>
    <row r="297" spans="1:15" x14ac:dyDescent="0.35">
      <c r="A297" s="85"/>
      <c r="B297" s="85"/>
      <c r="C297" s="85"/>
      <c r="D297" s="85"/>
      <c r="E297" s="85"/>
      <c r="F297" s="85"/>
      <c r="G297" s="85"/>
      <c r="H297" s="85"/>
      <c r="J297" s="86" t="str">
        <f t="shared" si="22"/>
        <v/>
      </c>
      <c r="K297" s="86" t="str">
        <f t="shared" si="23"/>
        <v/>
      </c>
      <c r="L297" s="87"/>
      <c r="M297" s="87"/>
      <c r="N297" s="89" t="str">
        <f t="shared" si="26"/>
        <v/>
      </c>
      <c r="O297" s="85"/>
    </row>
    <row r="298" spans="1:15" x14ac:dyDescent="0.35">
      <c r="A298" s="85"/>
      <c r="B298" s="85"/>
      <c r="C298" s="85"/>
      <c r="D298" s="85"/>
      <c r="E298" s="85"/>
      <c r="F298" s="85"/>
      <c r="G298" s="85"/>
      <c r="H298" s="85"/>
      <c r="J298" s="86" t="str">
        <f t="shared" si="22"/>
        <v/>
      </c>
      <c r="K298" s="86" t="str">
        <f t="shared" si="23"/>
        <v/>
      </c>
      <c r="L298" s="87"/>
      <c r="M298" s="87"/>
      <c r="N298" s="89" t="str">
        <f t="shared" si="26"/>
        <v/>
      </c>
      <c r="O298" s="85"/>
    </row>
    <row r="299" spans="1:15" x14ac:dyDescent="0.35">
      <c r="A299" s="85"/>
      <c r="B299" s="85"/>
      <c r="C299" s="85"/>
      <c r="D299" s="85"/>
      <c r="E299" s="85"/>
      <c r="F299" s="85"/>
      <c r="G299" s="85"/>
      <c r="H299" s="85"/>
      <c r="J299" s="86" t="str">
        <f t="shared" si="22"/>
        <v/>
      </c>
      <c r="K299" s="86" t="str">
        <f t="shared" si="23"/>
        <v/>
      </c>
      <c r="L299" s="87"/>
      <c r="M299" s="87"/>
      <c r="N299" s="89" t="str">
        <f t="shared" si="26"/>
        <v/>
      </c>
      <c r="O299" s="85"/>
    </row>
    <row r="300" spans="1:15" x14ac:dyDescent="0.35">
      <c r="A300" s="85"/>
      <c r="B300" s="85"/>
      <c r="C300" s="85"/>
      <c r="D300" s="85"/>
      <c r="E300" s="85"/>
      <c r="F300" s="85"/>
      <c r="G300" s="85"/>
      <c r="H300" s="85"/>
      <c r="J300" s="86" t="str">
        <f t="shared" si="22"/>
        <v/>
      </c>
      <c r="K300" s="86" t="str">
        <f t="shared" si="23"/>
        <v/>
      </c>
      <c r="L300" s="87"/>
      <c r="M300" s="87"/>
      <c r="N300" s="89" t="str">
        <f t="shared" si="26"/>
        <v/>
      </c>
      <c r="O300" s="85"/>
    </row>
    <row r="301" spans="1:15" x14ac:dyDescent="0.35">
      <c r="A301" s="85"/>
      <c r="B301" s="85"/>
      <c r="C301" s="85"/>
      <c r="D301" s="85"/>
      <c r="E301" s="85"/>
      <c r="F301" s="85"/>
      <c r="G301" s="85"/>
      <c r="H301" s="85"/>
      <c r="J301" s="86" t="str">
        <f t="shared" si="22"/>
        <v/>
      </c>
      <c r="K301" s="86" t="str">
        <f t="shared" si="23"/>
        <v/>
      </c>
      <c r="L301" s="87"/>
      <c r="M301" s="87"/>
      <c r="N301" s="89" t="str">
        <f t="shared" si="26"/>
        <v/>
      </c>
      <c r="O301" s="85"/>
    </row>
    <row r="302" spans="1:15" x14ac:dyDescent="0.35">
      <c r="A302" s="85"/>
      <c r="B302" s="85"/>
      <c r="C302" s="85"/>
      <c r="D302" s="85"/>
      <c r="E302" s="85"/>
      <c r="F302" s="85"/>
      <c r="G302" s="85"/>
      <c r="H302" s="85"/>
      <c r="J302" s="86" t="str">
        <f t="shared" si="22"/>
        <v/>
      </c>
      <c r="K302" s="86" t="str">
        <f t="shared" si="23"/>
        <v/>
      </c>
      <c r="L302" s="87"/>
      <c r="M302" s="87"/>
      <c r="N302" s="89" t="str">
        <f t="shared" si="26"/>
        <v/>
      </c>
      <c r="O302" s="85"/>
    </row>
    <row r="303" spans="1:15" x14ac:dyDescent="0.35">
      <c r="A303" s="85"/>
      <c r="B303" s="85"/>
      <c r="C303" s="85"/>
      <c r="D303" s="85"/>
      <c r="E303" s="85"/>
      <c r="F303" s="85"/>
      <c r="G303" s="85"/>
      <c r="H303" s="85"/>
      <c r="J303" s="86" t="str">
        <f t="shared" si="22"/>
        <v/>
      </c>
      <c r="K303" s="86" t="str">
        <f t="shared" si="23"/>
        <v/>
      </c>
      <c r="L303" s="87"/>
      <c r="M303" s="87"/>
      <c r="N303" s="89" t="str">
        <f t="shared" si="26"/>
        <v/>
      </c>
      <c r="O303" s="85"/>
    </row>
    <row r="304" spans="1:15" x14ac:dyDescent="0.35">
      <c r="A304" s="85"/>
      <c r="B304" s="85"/>
      <c r="C304" s="85"/>
      <c r="D304" s="85"/>
      <c r="E304" s="85"/>
      <c r="F304" s="85"/>
      <c r="G304" s="85"/>
      <c r="H304" s="85"/>
      <c r="J304" s="86" t="str">
        <f t="shared" si="22"/>
        <v/>
      </c>
      <c r="K304" s="86" t="str">
        <f t="shared" si="23"/>
        <v/>
      </c>
      <c r="L304" s="87"/>
      <c r="M304" s="87"/>
      <c r="N304" s="89" t="str">
        <f t="shared" si="26"/>
        <v/>
      </c>
      <c r="O304" s="85"/>
    </row>
    <row r="305" spans="1:15" x14ac:dyDescent="0.35">
      <c r="A305" s="85"/>
      <c r="B305" s="85"/>
      <c r="C305" s="85"/>
      <c r="D305" s="85"/>
      <c r="E305" s="85"/>
      <c r="F305" s="85"/>
      <c r="G305" s="85"/>
      <c r="H305" s="85"/>
      <c r="J305" s="86" t="str">
        <f t="shared" si="22"/>
        <v/>
      </c>
      <c r="K305" s="86" t="str">
        <f t="shared" si="23"/>
        <v/>
      </c>
      <c r="L305" s="87"/>
      <c r="M305" s="87"/>
      <c r="N305" s="89" t="str">
        <f t="shared" si="26"/>
        <v/>
      </c>
      <c r="O305" s="85"/>
    </row>
    <row r="306" spans="1:15" x14ac:dyDescent="0.35">
      <c r="A306" s="85"/>
      <c r="B306" s="85"/>
      <c r="C306" s="85"/>
      <c r="D306" s="85"/>
      <c r="E306" s="85"/>
      <c r="F306" s="85"/>
      <c r="G306" s="85"/>
      <c r="H306" s="85"/>
      <c r="J306" s="86" t="str">
        <f t="shared" si="22"/>
        <v/>
      </c>
      <c r="K306" s="86" t="str">
        <f t="shared" si="23"/>
        <v/>
      </c>
      <c r="L306" s="87"/>
      <c r="M306" s="87"/>
      <c r="N306" s="89" t="str">
        <f t="shared" si="26"/>
        <v/>
      </c>
      <c r="O306" s="85"/>
    </row>
    <row r="307" spans="1:15" x14ac:dyDescent="0.35">
      <c r="A307" s="85"/>
      <c r="B307" s="85"/>
      <c r="C307" s="85"/>
      <c r="D307" s="85"/>
      <c r="E307" s="85"/>
      <c r="F307" s="85"/>
      <c r="G307" s="85"/>
      <c r="H307" s="85"/>
      <c r="J307" s="86" t="str">
        <f t="shared" si="22"/>
        <v/>
      </c>
      <c r="K307" s="86" t="str">
        <f t="shared" si="23"/>
        <v/>
      </c>
      <c r="L307" s="87"/>
      <c r="M307" s="87"/>
      <c r="N307" s="89" t="str">
        <f t="shared" si="26"/>
        <v/>
      </c>
      <c r="O307" s="85"/>
    </row>
    <row r="308" spans="1:15" x14ac:dyDescent="0.35">
      <c r="A308" s="85"/>
      <c r="B308" s="85"/>
      <c r="C308" s="85"/>
      <c r="D308" s="85"/>
      <c r="E308" s="85"/>
      <c r="F308" s="85"/>
      <c r="G308" s="85"/>
      <c r="H308" s="85"/>
      <c r="J308" s="86" t="str">
        <f t="shared" si="22"/>
        <v/>
      </c>
      <c r="K308" s="86" t="str">
        <f t="shared" si="23"/>
        <v/>
      </c>
      <c r="L308" s="87"/>
      <c r="M308" s="87"/>
      <c r="N308" s="89" t="str">
        <f t="shared" si="26"/>
        <v/>
      </c>
      <c r="O308" s="85"/>
    </row>
    <row r="309" spans="1:15" x14ac:dyDescent="0.35">
      <c r="A309" s="85"/>
      <c r="B309" s="85"/>
      <c r="C309" s="85"/>
      <c r="D309" s="85"/>
      <c r="E309" s="85"/>
      <c r="F309" s="85"/>
      <c r="G309" s="85"/>
      <c r="H309" s="85"/>
      <c r="J309" s="86" t="str">
        <f t="shared" si="22"/>
        <v/>
      </c>
      <c r="K309" s="86" t="str">
        <f t="shared" si="23"/>
        <v/>
      </c>
      <c r="L309" s="87"/>
      <c r="M309" s="87"/>
      <c r="N309" s="89" t="str">
        <f t="shared" si="26"/>
        <v/>
      </c>
      <c r="O309" s="85"/>
    </row>
    <row r="310" spans="1:15" x14ac:dyDescent="0.35">
      <c r="A310" s="85"/>
      <c r="B310" s="85"/>
      <c r="C310" s="85"/>
      <c r="D310" s="85"/>
      <c r="E310" s="85"/>
      <c r="F310" s="85"/>
      <c r="G310" s="85"/>
      <c r="H310" s="85"/>
      <c r="J310" s="86" t="str">
        <f t="shared" si="22"/>
        <v/>
      </c>
      <c r="K310" s="86" t="str">
        <f t="shared" si="23"/>
        <v/>
      </c>
      <c r="L310" s="87"/>
      <c r="M310" s="87"/>
      <c r="N310" s="89" t="str">
        <f t="shared" si="26"/>
        <v/>
      </c>
      <c r="O310" s="85"/>
    </row>
    <row r="311" spans="1:15" x14ac:dyDescent="0.35">
      <c r="A311" s="85"/>
      <c r="B311" s="85"/>
      <c r="C311" s="85"/>
      <c r="D311" s="85"/>
      <c r="E311" s="85"/>
      <c r="F311" s="85"/>
      <c r="G311" s="85"/>
      <c r="H311" s="85"/>
      <c r="J311" s="86" t="str">
        <f t="shared" si="22"/>
        <v/>
      </c>
      <c r="K311" s="86" t="str">
        <f t="shared" si="23"/>
        <v/>
      </c>
      <c r="L311" s="87"/>
      <c r="M311" s="87"/>
      <c r="N311" s="89" t="str">
        <f t="shared" si="26"/>
        <v/>
      </c>
      <c r="O311" s="85"/>
    </row>
    <row r="312" spans="1:15" x14ac:dyDescent="0.35">
      <c r="A312" s="85"/>
      <c r="B312" s="85"/>
      <c r="C312" s="85"/>
      <c r="D312" s="85"/>
      <c r="E312" s="85"/>
      <c r="F312" s="85"/>
      <c r="G312" s="85"/>
      <c r="H312" s="85"/>
      <c r="J312" s="86" t="str">
        <f t="shared" si="22"/>
        <v/>
      </c>
      <c r="K312" s="86" t="str">
        <f t="shared" si="23"/>
        <v/>
      </c>
      <c r="L312" s="87"/>
      <c r="M312" s="87"/>
      <c r="N312" s="89" t="str">
        <f t="shared" si="26"/>
        <v/>
      </c>
      <c r="O312" s="85"/>
    </row>
    <row r="313" spans="1:15" x14ac:dyDescent="0.35">
      <c r="A313" s="85"/>
      <c r="B313" s="85"/>
      <c r="C313" s="85"/>
      <c r="D313" s="85"/>
      <c r="E313" s="85"/>
      <c r="F313" s="85"/>
      <c r="G313" s="85"/>
      <c r="H313" s="85"/>
      <c r="J313" s="86" t="str">
        <f t="shared" si="22"/>
        <v/>
      </c>
      <c r="K313" s="86" t="str">
        <f t="shared" si="23"/>
        <v/>
      </c>
      <c r="L313" s="87"/>
      <c r="M313" s="87"/>
      <c r="N313" s="89" t="str">
        <f t="shared" si="26"/>
        <v/>
      </c>
      <c r="O313" s="85"/>
    </row>
    <row r="314" spans="1:15" x14ac:dyDescent="0.35">
      <c r="A314" s="85"/>
      <c r="B314" s="85"/>
      <c r="C314" s="85"/>
      <c r="D314" s="85"/>
      <c r="E314" s="85"/>
      <c r="F314" s="85"/>
      <c r="G314" s="85"/>
      <c r="H314" s="85"/>
      <c r="J314" s="86" t="str">
        <f t="shared" si="22"/>
        <v/>
      </c>
      <c r="K314" s="86" t="str">
        <f t="shared" si="23"/>
        <v/>
      </c>
      <c r="L314" s="87"/>
      <c r="M314" s="87"/>
      <c r="N314" s="89" t="str">
        <f t="shared" si="26"/>
        <v/>
      </c>
      <c r="O314" s="85"/>
    </row>
    <row r="315" spans="1:15" x14ac:dyDescent="0.35">
      <c r="A315" s="85"/>
      <c r="B315" s="85"/>
      <c r="C315" s="85"/>
      <c r="D315" s="85"/>
      <c r="E315" s="85"/>
      <c r="F315" s="85"/>
      <c r="G315" s="85"/>
      <c r="H315" s="85"/>
      <c r="J315" s="86" t="str">
        <f t="shared" si="22"/>
        <v/>
      </c>
      <c r="K315" s="86" t="str">
        <f t="shared" si="23"/>
        <v/>
      </c>
      <c r="L315" s="87"/>
      <c r="M315" s="87"/>
      <c r="N315" s="89" t="str">
        <f t="shared" si="26"/>
        <v/>
      </c>
      <c r="O315" s="85"/>
    </row>
    <row r="316" spans="1:15" x14ac:dyDescent="0.35">
      <c r="A316" s="85"/>
      <c r="B316" s="85"/>
      <c r="C316" s="85"/>
      <c r="D316" s="85"/>
      <c r="E316" s="85"/>
      <c r="F316" s="85"/>
      <c r="G316" s="85"/>
      <c r="H316" s="85"/>
      <c r="J316" s="86" t="str">
        <f t="shared" si="22"/>
        <v/>
      </c>
      <c r="K316" s="86" t="str">
        <f t="shared" si="23"/>
        <v/>
      </c>
      <c r="L316" s="87"/>
      <c r="M316" s="87"/>
      <c r="N316" s="89" t="str">
        <f t="shared" si="26"/>
        <v/>
      </c>
      <c r="O316" s="85"/>
    </row>
    <row r="317" spans="1:15" x14ac:dyDescent="0.35">
      <c r="A317" s="85"/>
      <c r="B317" s="85"/>
      <c r="C317" s="85"/>
      <c r="D317" s="85"/>
      <c r="E317" s="85"/>
      <c r="F317" s="85"/>
      <c r="G317" s="85"/>
      <c r="H317" s="85"/>
      <c r="J317" s="86" t="str">
        <f t="shared" si="22"/>
        <v/>
      </c>
      <c r="K317" s="86" t="str">
        <f t="shared" si="23"/>
        <v/>
      </c>
      <c r="L317" s="87"/>
      <c r="M317" s="87"/>
      <c r="N317" s="89" t="str">
        <f t="shared" si="26"/>
        <v/>
      </c>
      <c r="O317" s="85"/>
    </row>
    <row r="318" spans="1:15" x14ac:dyDescent="0.35">
      <c r="A318" s="85"/>
      <c r="B318" s="85"/>
      <c r="C318" s="85"/>
      <c r="D318" s="85"/>
      <c r="E318" s="85"/>
      <c r="F318" s="85"/>
      <c r="G318" s="85"/>
      <c r="H318" s="85"/>
      <c r="J318" s="86" t="str">
        <f t="shared" si="22"/>
        <v/>
      </c>
      <c r="K318" s="86" t="str">
        <f t="shared" si="23"/>
        <v/>
      </c>
      <c r="L318" s="87"/>
      <c r="M318" s="87"/>
      <c r="N318" s="89" t="str">
        <f t="shared" si="26"/>
        <v/>
      </c>
      <c r="O318" s="85"/>
    </row>
    <row r="319" spans="1:15" x14ac:dyDescent="0.35">
      <c r="A319" s="85"/>
      <c r="B319" s="85"/>
      <c r="C319" s="85"/>
      <c r="D319" s="85"/>
      <c r="E319" s="85"/>
      <c r="F319" s="85"/>
      <c r="G319" s="85"/>
      <c r="H319" s="85"/>
      <c r="J319" s="86" t="str">
        <f t="shared" si="22"/>
        <v/>
      </c>
      <c r="K319" s="86" t="str">
        <f t="shared" si="23"/>
        <v/>
      </c>
      <c r="L319" s="87"/>
      <c r="M319" s="87"/>
      <c r="N319" s="89" t="str">
        <f t="shared" si="26"/>
        <v/>
      </c>
      <c r="O319" s="85"/>
    </row>
    <row r="320" spans="1:15" x14ac:dyDescent="0.35">
      <c r="A320" s="85"/>
      <c r="B320" s="85"/>
      <c r="C320" s="85"/>
      <c r="D320" s="85"/>
      <c r="E320" s="85"/>
      <c r="F320" s="85"/>
      <c r="G320" s="85"/>
      <c r="H320" s="85"/>
      <c r="J320" s="86" t="str">
        <f t="shared" si="22"/>
        <v/>
      </c>
      <c r="K320" s="86" t="str">
        <f t="shared" si="23"/>
        <v/>
      </c>
      <c r="L320" s="87"/>
      <c r="M320" s="87"/>
      <c r="N320" s="89" t="str">
        <f t="shared" si="26"/>
        <v/>
      </c>
      <c r="O320" s="85"/>
    </row>
    <row r="321" spans="1:15" x14ac:dyDescent="0.35">
      <c r="A321" s="85"/>
      <c r="B321" s="85"/>
      <c r="C321" s="85"/>
      <c r="D321" s="85"/>
      <c r="E321" s="85"/>
      <c r="F321" s="85"/>
      <c r="G321" s="85"/>
      <c r="H321" s="85"/>
      <c r="J321" s="86" t="str">
        <f t="shared" si="22"/>
        <v/>
      </c>
      <c r="K321" s="86" t="str">
        <f t="shared" si="23"/>
        <v/>
      </c>
      <c r="L321" s="87"/>
      <c r="M321" s="87"/>
      <c r="N321" s="89" t="str">
        <f t="shared" si="26"/>
        <v/>
      </c>
      <c r="O321" s="85"/>
    </row>
    <row r="322" spans="1:15" x14ac:dyDescent="0.35">
      <c r="A322" s="85"/>
      <c r="B322" s="85"/>
      <c r="C322" s="85"/>
      <c r="D322" s="85"/>
      <c r="E322" s="85"/>
      <c r="F322" s="85"/>
      <c r="G322" s="85"/>
      <c r="H322" s="85"/>
      <c r="J322" s="86" t="str">
        <f t="shared" si="22"/>
        <v/>
      </c>
      <c r="K322" s="86" t="str">
        <f t="shared" si="23"/>
        <v/>
      </c>
      <c r="L322" s="87"/>
      <c r="M322" s="87"/>
      <c r="N322" s="89" t="str">
        <f t="shared" si="26"/>
        <v/>
      </c>
      <c r="O322" s="85"/>
    </row>
    <row r="323" spans="1:15" x14ac:dyDescent="0.35">
      <c r="A323" s="85"/>
      <c r="B323" s="85"/>
      <c r="C323" s="85"/>
      <c r="D323" s="85"/>
      <c r="E323" s="85"/>
      <c r="F323" s="85"/>
      <c r="G323" s="85"/>
      <c r="H323" s="85"/>
      <c r="J323" s="86" t="str">
        <f t="shared" si="22"/>
        <v/>
      </c>
      <c r="K323" s="86" t="str">
        <f t="shared" si="23"/>
        <v/>
      </c>
      <c r="L323" s="87"/>
      <c r="M323" s="87"/>
      <c r="N323" s="89" t="str">
        <f t="shared" si="26"/>
        <v/>
      </c>
      <c r="O323" s="85"/>
    </row>
    <row r="324" spans="1:15" x14ac:dyDescent="0.35">
      <c r="A324" s="85"/>
      <c r="B324" s="85"/>
      <c r="C324" s="85"/>
      <c r="D324" s="85"/>
      <c r="E324" s="85"/>
      <c r="F324" s="85"/>
      <c r="G324" s="85"/>
      <c r="H324" s="85"/>
      <c r="J324" s="86" t="str">
        <f t="shared" si="22"/>
        <v/>
      </c>
      <c r="K324" s="86" t="str">
        <f t="shared" si="23"/>
        <v/>
      </c>
      <c r="L324" s="87"/>
      <c r="M324" s="87"/>
      <c r="N324" s="89" t="str">
        <f t="shared" si="26"/>
        <v/>
      </c>
      <c r="O324" s="85"/>
    </row>
    <row r="325" spans="1:15" x14ac:dyDescent="0.35">
      <c r="A325" s="85"/>
      <c r="B325" s="85"/>
      <c r="C325" s="85"/>
      <c r="D325" s="85"/>
      <c r="E325" s="85"/>
      <c r="F325" s="85"/>
      <c r="G325" s="85"/>
      <c r="H325" s="85"/>
      <c r="J325" s="86" t="str">
        <f t="shared" si="22"/>
        <v/>
      </c>
      <c r="K325" s="86" t="str">
        <f t="shared" si="23"/>
        <v/>
      </c>
      <c r="L325" s="87"/>
      <c r="M325" s="87"/>
      <c r="N325" s="89" t="str">
        <f t="shared" si="26"/>
        <v/>
      </c>
      <c r="O325" s="85"/>
    </row>
    <row r="326" spans="1:15" x14ac:dyDescent="0.35">
      <c r="A326" s="85"/>
      <c r="B326" s="85"/>
      <c r="C326" s="85"/>
      <c r="D326" s="85"/>
      <c r="E326" s="85"/>
      <c r="F326" s="85"/>
      <c r="G326" s="85"/>
      <c r="H326" s="85"/>
      <c r="J326" s="86" t="str">
        <f t="shared" si="22"/>
        <v/>
      </c>
      <c r="K326" s="86" t="str">
        <f t="shared" si="23"/>
        <v/>
      </c>
      <c r="L326" s="87"/>
      <c r="M326" s="87"/>
      <c r="N326" s="89" t="str">
        <f t="shared" si="26"/>
        <v/>
      </c>
      <c r="O326" s="85"/>
    </row>
    <row r="327" spans="1:15" x14ac:dyDescent="0.35">
      <c r="A327" s="85"/>
      <c r="B327" s="85"/>
      <c r="C327" s="85"/>
      <c r="D327" s="85"/>
      <c r="E327" s="85"/>
      <c r="F327" s="85"/>
      <c r="G327" s="85"/>
      <c r="H327" s="85"/>
      <c r="J327" s="86" t="str">
        <f t="shared" ref="J327:J390" si="27">IF($I327="B","Baixa",IF($I327="M","Média",IF($I327="","","Alta")))</f>
        <v/>
      </c>
      <c r="K327" s="86" t="str">
        <f t="shared" ref="K327:K390" si="28">IF(ISBLANK(F327),"",IF(F327="ALI",IF(I327="B",7,IF(I327="M",10,15)),IF(F327="AIE",IF(I327="B",5,IF(I327="M",7,10)),IF(F327="SE",IF(I327="B",4,IF(I327="M",5,7)),IF(OR(F327="EE",F327="CE"),IF(I327="B",3,IF(I327="M",4,6)))))))</f>
        <v/>
      </c>
      <c r="L327" s="87"/>
      <c r="M327" s="87"/>
      <c r="N327" s="89" t="str">
        <f t="shared" si="26"/>
        <v/>
      </c>
      <c r="O327" s="85"/>
    </row>
    <row r="328" spans="1:15" x14ac:dyDescent="0.35">
      <c r="A328" s="85"/>
      <c r="B328" s="85"/>
      <c r="C328" s="85"/>
      <c r="D328" s="85"/>
      <c r="E328" s="85"/>
      <c r="F328" s="85"/>
      <c r="G328" s="85"/>
      <c r="H328" s="85"/>
      <c r="J328" s="86" t="str">
        <f t="shared" si="27"/>
        <v/>
      </c>
      <c r="K328" s="86" t="str">
        <f t="shared" si="28"/>
        <v/>
      </c>
      <c r="L328" s="87"/>
      <c r="M328" s="87"/>
      <c r="N328" s="89" t="str">
        <f t="shared" ref="N328:N391" si="29">IF(OR(D328="Não Conta",E328="",E328="Refinamento"),"",K328*L328)</f>
        <v/>
      </c>
      <c r="O328" s="85"/>
    </row>
    <row r="329" spans="1:15" x14ac:dyDescent="0.35">
      <c r="A329" s="85"/>
      <c r="B329" s="85"/>
      <c r="C329" s="85"/>
      <c r="D329" s="85"/>
      <c r="E329" s="85"/>
      <c r="F329" s="85"/>
      <c r="G329" s="85"/>
      <c r="H329" s="85"/>
      <c r="J329" s="86" t="str">
        <f t="shared" si="27"/>
        <v/>
      </c>
      <c r="K329" s="86" t="str">
        <f t="shared" si="28"/>
        <v/>
      </c>
      <c r="L329" s="87"/>
      <c r="M329" s="87"/>
      <c r="N329" s="89" t="str">
        <f t="shared" si="29"/>
        <v/>
      </c>
      <c r="O329" s="85"/>
    </row>
    <row r="330" spans="1:15" x14ac:dyDescent="0.35">
      <c r="A330" s="85"/>
      <c r="B330" s="85"/>
      <c r="C330" s="85"/>
      <c r="D330" s="85"/>
      <c r="E330" s="85"/>
      <c r="F330" s="85"/>
      <c r="G330" s="85"/>
      <c r="H330" s="85"/>
      <c r="J330" s="86" t="str">
        <f t="shared" si="27"/>
        <v/>
      </c>
      <c r="K330" s="86" t="str">
        <f t="shared" si="28"/>
        <v/>
      </c>
      <c r="L330" s="87"/>
      <c r="M330" s="87"/>
      <c r="N330" s="89" t="str">
        <f t="shared" si="29"/>
        <v/>
      </c>
      <c r="O330" s="85"/>
    </row>
    <row r="331" spans="1:15" x14ac:dyDescent="0.35">
      <c r="A331" s="85"/>
      <c r="B331" s="85"/>
      <c r="C331" s="85"/>
      <c r="D331" s="85"/>
      <c r="E331" s="85"/>
      <c r="F331" s="85"/>
      <c r="G331" s="85"/>
      <c r="H331" s="85"/>
      <c r="J331" s="86" t="str">
        <f t="shared" si="27"/>
        <v/>
      </c>
      <c r="K331" s="86" t="str">
        <f t="shared" si="28"/>
        <v/>
      </c>
      <c r="L331" s="87"/>
      <c r="M331" s="87"/>
      <c r="N331" s="89" t="str">
        <f t="shared" si="29"/>
        <v/>
      </c>
      <c r="O331" s="85"/>
    </row>
    <row r="332" spans="1:15" x14ac:dyDescent="0.35">
      <c r="A332" s="85"/>
      <c r="B332" s="85"/>
      <c r="C332" s="85"/>
      <c r="D332" s="85"/>
      <c r="E332" s="85"/>
      <c r="F332" s="85"/>
      <c r="G332" s="85"/>
      <c r="H332" s="85"/>
      <c r="J332" s="86" t="str">
        <f t="shared" si="27"/>
        <v/>
      </c>
      <c r="K332" s="86" t="str">
        <f t="shared" si="28"/>
        <v/>
      </c>
      <c r="L332" s="87"/>
      <c r="M332" s="87"/>
      <c r="N332" s="89" t="str">
        <f t="shared" si="29"/>
        <v/>
      </c>
      <c r="O332" s="85"/>
    </row>
    <row r="333" spans="1:15" x14ac:dyDescent="0.35">
      <c r="A333" s="85"/>
      <c r="B333" s="85"/>
      <c r="C333" s="85"/>
      <c r="D333" s="85"/>
      <c r="E333" s="85"/>
      <c r="F333" s="85"/>
      <c r="G333" s="85"/>
      <c r="H333" s="85"/>
      <c r="J333" s="86" t="str">
        <f t="shared" si="27"/>
        <v/>
      </c>
      <c r="K333" s="86" t="str">
        <f t="shared" si="28"/>
        <v/>
      </c>
      <c r="L333" s="87"/>
      <c r="M333" s="87"/>
      <c r="N333" s="89" t="str">
        <f t="shared" si="29"/>
        <v/>
      </c>
      <c r="O333" s="85"/>
    </row>
    <row r="334" spans="1:15" x14ac:dyDescent="0.35">
      <c r="A334" s="85"/>
      <c r="B334" s="85"/>
      <c r="C334" s="85"/>
      <c r="D334" s="85"/>
      <c r="E334" s="85"/>
      <c r="F334" s="85"/>
      <c r="G334" s="85"/>
      <c r="H334" s="85"/>
      <c r="J334" s="86" t="str">
        <f t="shared" si="27"/>
        <v/>
      </c>
      <c r="K334" s="86" t="str">
        <f t="shared" si="28"/>
        <v/>
      </c>
      <c r="L334" s="87"/>
      <c r="M334" s="87"/>
      <c r="N334" s="89" t="str">
        <f t="shared" si="29"/>
        <v/>
      </c>
      <c r="O334" s="85"/>
    </row>
    <row r="335" spans="1:15" x14ac:dyDescent="0.35">
      <c r="A335" s="85"/>
      <c r="B335" s="85"/>
      <c r="C335" s="85"/>
      <c r="D335" s="85"/>
      <c r="E335" s="85"/>
      <c r="F335" s="85"/>
      <c r="G335" s="85"/>
      <c r="H335" s="85"/>
      <c r="J335" s="86" t="str">
        <f t="shared" si="27"/>
        <v/>
      </c>
      <c r="K335" s="86" t="str">
        <f t="shared" si="28"/>
        <v/>
      </c>
      <c r="L335" s="87"/>
      <c r="M335" s="87"/>
      <c r="N335" s="89" t="str">
        <f t="shared" si="29"/>
        <v/>
      </c>
      <c r="O335" s="85"/>
    </row>
    <row r="336" spans="1:15" x14ac:dyDescent="0.35">
      <c r="A336" s="85"/>
      <c r="B336" s="85"/>
      <c r="C336" s="85"/>
      <c r="D336" s="85"/>
      <c r="E336" s="85"/>
      <c r="F336" s="85"/>
      <c r="G336" s="85"/>
      <c r="H336" s="85"/>
      <c r="J336" s="86" t="str">
        <f t="shared" si="27"/>
        <v/>
      </c>
      <c r="K336" s="86" t="str">
        <f t="shared" si="28"/>
        <v/>
      </c>
      <c r="L336" s="87"/>
      <c r="M336" s="87"/>
      <c r="N336" s="89" t="str">
        <f t="shared" si="29"/>
        <v/>
      </c>
      <c r="O336" s="85"/>
    </row>
    <row r="337" spans="1:15" x14ac:dyDescent="0.35">
      <c r="A337" s="85"/>
      <c r="B337" s="85"/>
      <c r="C337" s="85"/>
      <c r="D337" s="85"/>
      <c r="E337" s="85"/>
      <c r="F337" s="85"/>
      <c r="G337" s="85"/>
      <c r="H337" s="85"/>
      <c r="J337" s="86" t="str">
        <f t="shared" si="27"/>
        <v/>
      </c>
      <c r="K337" s="86" t="str">
        <f t="shared" si="28"/>
        <v/>
      </c>
      <c r="L337" s="87"/>
      <c r="M337" s="87"/>
      <c r="N337" s="89" t="str">
        <f t="shared" si="29"/>
        <v/>
      </c>
      <c r="O337" s="85"/>
    </row>
    <row r="338" spans="1:15" x14ac:dyDescent="0.35">
      <c r="A338" s="85"/>
      <c r="B338" s="85"/>
      <c r="C338" s="85"/>
      <c r="D338" s="85"/>
      <c r="E338" s="85"/>
      <c r="F338" s="85"/>
      <c r="G338" s="85"/>
      <c r="H338" s="85"/>
      <c r="J338" s="86" t="str">
        <f t="shared" si="27"/>
        <v/>
      </c>
      <c r="K338" s="86" t="str">
        <f t="shared" si="28"/>
        <v/>
      </c>
      <c r="L338" s="87"/>
      <c r="M338" s="87"/>
      <c r="N338" s="89" t="str">
        <f t="shared" si="29"/>
        <v/>
      </c>
      <c r="O338" s="85"/>
    </row>
    <row r="339" spans="1:15" x14ac:dyDescent="0.35">
      <c r="A339" s="85"/>
      <c r="B339" s="85"/>
      <c r="C339" s="85"/>
      <c r="D339" s="85"/>
      <c r="E339" s="85"/>
      <c r="F339" s="85"/>
      <c r="G339" s="85"/>
      <c r="H339" s="85"/>
      <c r="J339" s="86" t="str">
        <f t="shared" si="27"/>
        <v/>
      </c>
      <c r="K339" s="86" t="str">
        <f t="shared" si="28"/>
        <v/>
      </c>
      <c r="L339" s="87"/>
      <c r="M339" s="87"/>
      <c r="N339" s="89" t="str">
        <f t="shared" si="29"/>
        <v/>
      </c>
      <c r="O339" s="85"/>
    </row>
    <row r="340" spans="1:15" x14ac:dyDescent="0.35">
      <c r="A340" s="85"/>
      <c r="B340" s="85"/>
      <c r="C340" s="85"/>
      <c r="D340" s="85"/>
      <c r="E340" s="85"/>
      <c r="F340" s="85"/>
      <c r="G340" s="85"/>
      <c r="H340" s="85"/>
      <c r="J340" s="86" t="str">
        <f t="shared" si="27"/>
        <v/>
      </c>
      <c r="K340" s="86" t="str">
        <f t="shared" si="28"/>
        <v/>
      </c>
      <c r="L340" s="87"/>
      <c r="M340" s="87"/>
      <c r="N340" s="89" t="str">
        <f t="shared" si="29"/>
        <v/>
      </c>
      <c r="O340" s="85"/>
    </row>
    <row r="341" spans="1:15" x14ac:dyDescent="0.35">
      <c r="A341" s="85"/>
      <c r="B341" s="85"/>
      <c r="C341" s="85"/>
      <c r="D341" s="85"/>
      <c r="E341" s="85"/>
      <c r="F341" s="85"/>
      <c r="G341" s="85"/>
      <c r="H341" s="85"/>
      <c r="J341" s="86" t="str">
        <f t="shared" si="27"/>
        <v/>
      </c>
      <c r="K341" s="86" t="str">
        <f t="shared" si="28"/>
        <v/>
      </c>
      <c r="L341" s="87"/>
      <c r="M341" s="87"/>
      <c r="N341" s="89" t="str">
        <f t="shared" si="29"/>
        <v/>
      </c>
      <c r="O341" s="85"/>
    </row>
    <row r="342" spans="1:15" x14ac:dyDescent="0.35">
      <c r="A342" s="85"/>
      <c r="B342" s="85"/>
      <c r="C342" s="85"/>
      <c r="D342" s="85"/>
      <c r="E342" s="85"/>
      <c r="F342" s="85"/>
      <c r="G342" s="85"/>
      <c r="H342" s="85"/>
      <c r="J342" s="86" t="str">
        <f t="shared" si="27"/>
        <v/>
      </c>
      <c r="K342" s="86" t="str">
        <f t="shared" si="28"/>
        <v/>
      </c>
      <c r="L342" s="87"/>
      <c r="M342" s="87"/>
      <c r="N342" s="89" t="str">
        <f t="shared" si="29"/>
        <v/>
      </c>
      <c r="O342" s="85"/>
    </row>
    <row r="343" spans="1:15" x14ac:dyDescent="0.35">
      <c r="A343" s="85"/>
      <c r="B343" s="85"/>
      <c r="C343" s="85"/>
      <c r="D343" s="85"/>
      <c r="E343" s="85"/>
      <c r="F343" s="85"/>
      <c r="G343" s="85"/>
      <c r="H343" s="85"/>
      <c r="J343" s="86" t="str">
        <f t="shared" si="27"/>
        <v/>
      </c>
      <c r="K343" s="86" t="str">
        <f t="shared" si="28"/>
        <v/>
      </c>
      <c r="L343" s="87"/>
      <c r="M343" s="87"/>
      <c r="N343" s="89" t="str">
        <f t="shared" si="29"/>
        <v/>
      </c>
      <c r="O343" s="85"/>
    </row>
    <row r="344" spans="1:15" x14ac:dyDescent="0.35">
      <c r="A344" s="85"/>
      <c r="B344" s="85"/>
      <c r="C344" s="85"/>
      <c r="D344" s="85"/>
      <c r="E344" s="85"/>
      <c r="F344" s="85"/>
      <c r="G344" s="85"/>
      <c r="H344" s="85"/>
      <c r="J344" s="86" t="str">
        <f t="shared" si="27"/>
        <v/>
      </c>
      <c r="K344" s="86" t="str">
        <f t="shared" si="28"/>
        <v/>
      </c>
      <c r="L344" s="87"/>
      <c r="M344" s="87"/>
      <c r="N344" s="89" t="str">
        <f t="shared" si="29"/>
        <v/>
      </c>
      <c r="O344" s="85"/>
    </row>
    <row r="345" spans="1:15" x14ac:dyDescent="0.35">
      <c r="A345" s="85"/>
      <c r="B345" s="85"/>
      <c r="C345" s="85"/>
      <c r="D345" s="85"/>
      <c r="E345" s="85"/>
      <c r="F345" s="85"/>
      <c r="G345" s="85"/>
      <c r="H345" s="85"/>
      <c r="J345" s="86" t="str">
        <f t="shared" si="27"/>
        <v/>
      </c>
      <c r="K345" s="86" t="str">
        <f t="shared" si="28"/>
        <v/>
      </c>
      <c r="L345" s="87"/>
      <c r="M345" s="87"/>
      <c r="N345" s="89" t="str">
        <f t="shared" si="29"/>
        <v/>
      </c>
      <c r="O345" s="85"/>
    </row>
    <row r="346" spans="1:15" x14ac:dyDescent="0.35">
      <c r="A346" s="85"/>
      <c r="B346" s="85"/>
      <c r="C346" s="85"/>
      <c r="D346" s="85"/>
      <c r="E346" s="85"/>
      <c r="F346" s="85"/>
      <c r="G346" s="85"/>
      <c r="H346" s="85"/>
      <c r="J346" s="86" t="str">
        <f t="shared" si="27"/>
        <v/>
      </c>
      <c r="K346" s="86" t="str">
        <f t="shared" si="28"/>
        <v/>
      </c>
      <c r="L346" s="87"/>
      <c r="M346" s="87"/>
      <c r="N346" s="89" t="str">
        <f t="shared" si="29"/>
        <v/>
      </c>
      <c r="O346" s="85"/>
    </row>
    <row r="347" spans="1:15" x14ac:dyDescent="0.35">
      <c r="A347" s="85"/>
      <c r="B347" s="85"/>
      <c r="C347" s="85"/>
      <c r="D347" s="85"/>
      <c r="E347" s="85"/>
      <c r="F347" s="85"/>
      <c r="G347" s="85"/>
      <c r="H347" s="85"/>
      <c r="J347" s="86" t="str">
        <f t="shared" si="27"/>
        <v/>
      </c>
      <c r="K347" s="86" t="str">
        <f t="shared" si="28"/>
        <v/>
      </c>
      <c r="L347" s="87"/>
      <c r="M347" s="87"/>
      <c r="N347" s="89" t="str">
        <f t="shared" si="29"/>
        <v/>
      </c>
      <c r="O347" s="85"/>
    </row>
    <row r="348" spans="1:15" x14ac:dyDescent="0.35">
      <c r="A348" s="85"/>
      <c r="B348" s="85"/>
      <c r="C348" s="85"/>
      <c r="D348" s="85"/>
      <c r="E348" s="85"/>
      <c r="F348" s="85"/>
      <c r="G348" s="85"/>
      <c r="H348" s="85"/>
      <c r="J348" s="86" t="str">
        <f t="shared" si="27"/>
        <v/>
      </c>
      <c r="K348" s="86" t="str">
        <f t="shared" si="28"/>
        <v/>
      </c>
      <c r="L348" s="87"/>
      <c r="M348" s="87"/>
      <c r="N348" s="89" t="str">
        <f t="shared" si="29"/>
        <v/>
      </c>
      <c r="O348" s="85"/>
    </row>
    <row r="349" spans="1:15" x14ac:dyDescent="0.35">
      <c r="A349" s="85"/>
      <c r="B349" s="85"/>
      <c r="C349" s="85"/>
      <c r="D349" s="85"/>
      <c r="E349" s="85"/>
      <c r="F349" s="85"/>
      <c r="G349" s="85"/>
      <c r="H349" s="85"/>
      <c r="J349" s="86" t="str">
        <f t="shared" si="27"/>
        <v/>
      </c>
      <c r="K349" s="86" t="str">
        <f t="shared" si="28"/>
        <v/>
      </c>
      <c r="L349" s="87"/>
      <c r="M349" s="87"/>
      <c r="N349" s="89" t="str">
        <f t="shared" si="29"/>
        <v/>
      </c>
      <c r="O349" s="85"/>
    </row>
    <row r="350" spans="1:15" x14ac:dyDescent="0.35">
      <c r="A350" s="85"/>
      <c r="B350" s="85"/>
      <c r="C350" s="85"/>
      <c r="D350" s="85"/>
      <c r="E350" s="85"/>
      <c r="F350" s="85"/>
      <c r="G350" s="85"/>
      <c r="H350" s="85"/>
      <c r="J350" s="86" t="str">
        <f t="shared" si="27"/>
        <v/>
      </c>
      <c r="K350" s="86" t="str">
        <f t="shared" si="28"/>
        <v/>
      </c>
      <c r="L350" s="87"/>
      <c r="M350" s="87"/>
      <c r="N350" s="89" t="str">
        <f t="shared" si="29"/>
        <v/>
      </c>
      <c r="O350" s="85"/>
    </row>
    <row r="351" spans="1:15" x14ac:dyDescent="0.35">
      <c r="A351" s="85"/>
      <c r="B351" s="85"/>
      <c r="C351" s="85"/>
      <c r="D351" s="85"/>
      <c r="E351" s="85"/>
      <c r="F351" s="85"/>
      <c r="G351" s="85"/>
      <c r="H351" s="85"/>
      <c r="J351" s="86" t="str">
        <f t="shared" si="27"/>
        <v/>
      </c>
      <c r="K351" s="86" t="str">
        <f t="shared" si="28"/>
        <v/>
      </c>
      <c r="L351" s="87"/>
      <c r="M351" s="87"/>
      <c r="N351" s="89" t="str">
        <f t="shared" si="29"/>
        <v/>
      </c>
      <c r="O351" s="85"/>
    </row>
    <row r="352" spans="1:15" x14ac:dyDescent="0.35">
      <c r="A352" s="85"/>
      <c r="B352" s="85"/>
      <c r="C352" s="85"/>
      <c r="D352" s="85"/>
      <c r="E352" s="85"/>
      <c r="F352" s="85"/>
      <c r="G352" s="85"/>
      <c r="H352" s="85"/>
      <c r="J352" s="86" t="str">
        <f t="shared" si="27"/>
        <v/>
      </c>
      <c r="K352" s="86" t="str">
        <f t="shared" si="28"/>
        <v/>
      </c>
      <c r="L352" s="87"/>
      <c r="M352" s="87"/>
      <c r="N352" s="89" t="str">
        <f t="shared" si="29"/>
        <v/>
      </c>
      <c r="O352" s="85"/>
    </row>
    <row r="353" spans="1:15" x14ac:dyDescent="0.35">
      <c r="A353" s="85"/>
      <c r="B353" s="85"/>
      <c r="C353" s="85"/>
      <c r="D353" s="85"/>
      <c r="E353" s="85"/>
      <c r="F353" s="85"/>
      <c r="G353" s="85"/>
      <c r="H353" s="85"/>
      <c r="J353" s="86" t="str">
        <f t="shared" si="27"/>
        <v/>
      </c>
      <c r="K353" s="86" t="str">
        <f t="shared" si="28"/>
        <v/>
      </c>
      <c r="L353" s="87"/>
      <c r="M353" s="87"/>
      <c r="N353" s="89" t="str">
        <f t="shared" si="29"/>
        <v/>
      </c>
      <c r="O353" s="85"/>
    </row>
    <row r="354" spans="1:15" x14ac:dyDescent="0.35">
      <c r="A354" s="85"/>
      <c r="B354" s="85"/>
      <c r="C354" s="85"/>
      <c r="D354" s="85"/>
      <c r="E354" s="85"/>
      <c r="F354" s="85"/>
      <c r="G354" s="85"/>
      <c r="H354" s="85"/>
      <c r="J354" s="86" t="str">
        <f t="shared" si="27"/>
        <v/>
      </c>
      <c r="K354" s="86" t="str">
        <f t="shared" si="28"/>
        <v/>
      </c>
      <c r="L354" s="87"/>
      <c r="M354" s="87"/>
      <c r="N354" s="89" t="str">
        <f t="shared" si="29"/>
        <v/>
      </c>
      <c r="O354" s="85"/>
    </row>
    <row r="355" spans="1:15" x14ac:dyDescent="0.35">
      <c r="A355" s="85"/>
      <c r="B355" s="85"/>
      <c r="C355" s="85"/>
      <c r="D355" s="85"/>
      <c r="E355" s="85"/>
      <c r="F355" s="85"/>
      <c r="G355" s="85"/>
      <c r="H355" s="85"/>
      <c r="J355" s="86" t="str">
        <f t="shared" si="27"/>
        <v/>
      </c>
      <c r="K355" s="86" t="str">
        <f t="shared" si="28"/>
        <v/>
      </c>
      <c r="L355" s="87"/>
      <c r="M355" s="87"/>
      <c r="N355" s="89" t="str">
        <f t="shared" si="29"/>
        <v/>
      </c>
      <c r="O355" s="85"/>
    </row>
    <row r="356" spans="1:15" x14ac:dyDescent="0.35">
      <c r="A356" s="85"/>
      <c r="B356" s="85"/>
      <c r="C356" s="85"/>
      <c r="D356" s="85"/>
      <c r="E356" s="85"/>
      <c r="F356" s="85"/>
      <c r="G356" s="85"/>
      <c r="H356" s="85"/>
      <c r="J356" s="86" t="str">
        <f t="shared" si="27"/>
        <v/>
      </c>
      <c r="K356" s="86" t="str">
        <f t="shared" si="28"/>
        <v/>
      </c>
      <c r="L356" s="87"/>
      <c r="M356" s="87"/>
      <c r="N356" s="89" t="str">
        <f t="shared" si="29"/>
        <v/>
      </c>
      <c r="O356" s="85"/>
    </row>
    <row r="357" spans="1:15" x14ac:dyDescent="0.35">
      <c r="A357" s="85"/>
      <c r="B357" s="85"/>
      <c r="C357" s="85"/>
      <c r="D357" s="85"/>
      <c r="E357" s="85"/>
      <c r="F357" s="85"/>
      <c r="G357" s="85"/>
      <c r="H357" s="85"/>
      <c r="J357" s="86" t="str">
        <f t="shared" si="27"/>
        <v/>
      </c>
      <c r="K357" s="86" t="str">
        <f t="shared" si="28"/>
        <v/>
      </c>
      <c r="L357" s="87"/>
      <c r="M357" s="87"/>
      <c r="N357" s="89" t="str">
        <f t="shared" si="29"/>
        <v/>
      </c>
      <c r="O357" s="85"/>
    </row>
    <row r="358" spans="1:15" x14ac:dyDescent="0.35">
      <c r="A358" s="85"/>
      <c r="B358" s="85"/>
      <c r="C358" s="85"/>
      <c r="D358" s="85"/>
      <c r="E358" s="85"/>
      <c r="F358" s="85"/>
      <c r="G358" s="85"/>
      <c r="H358" s="85"/>
      <c r="J358" s="86" t="str">
        <f t="shared" si="27"/>
        <v/>
      </c>
      <c r="K358" s="86" t="str">
        <f t="shared" si="28"/>
        <v/>
      </c>
      <c r="L358" s="87"/>
      <c r="M358" s="87"/>
      <c r="N358" s="89" t="str">
        <f t="shared" si="29"/>
        <v/>
      </c>
      <c r="O358" s="85"/>
    </row>
    <row r="359" spans="1:15" x14ac:dyDescent="0.35">
      <c r="A359" s="85"/>
      <c r="B359" s="85"/>
      <c r="C359" s="85"/>
      <c r="D359" s="85"/>
      <c r="E359" s="85"/>
      <c r="F359" s="85"/>
      <c r="G359" s="85"/>
      <c r="H359" s="85"/>
      <c r="J359" s="86" t="str">
        <f t="shared" si="27"/>
        <v/>
      </c>
      <c r="K359" s="86" t="str">
        <f t="shared" si="28"/>
        <v/>
      </c>
      <c r="L359" s="87"/>
      <c r="M359" s="87"/>
      <c r="N359" s="89" t="str">
        <f t="shared" si="29"/>
        <v/>
      </c>
      <c r="O359" s="85"/>
    </row>
    <row r="360" spans="1:15" x14ac:dyDescent="0.35">
      <c r="A360" s="85"/>
      <c r="B360" s="85"/>
      <c r="C360" s="85"/>
      <c r="D360" s="85"/>
      <c r="E360" s="85"/>
      <c r="F360" s="85"/>
      <c r="G360" s="85"/>
      <c r="H360" s="85"/>
      <c r="J360" s="86" t="str">
        <f t="shared" si="27"/>
        <v/>
      </c>
      <c r="K360" s="86" t="str">
        <f t="shared" si="28"/>
        <v/>
      </c>
      <c r="L360" s="87"/>
      <c r="M360" s="87"/>
      <c r="N360" s="89" t="str">
        <f t="shared" si="29"/>
        <v/>
      </c>
      <c r="O360" s="85"/>
    </row>
    <row r="361" spans="1:15" x14ac:dyDescent="0.35">
      <c r="A361" s="85"/>
      <c r="B361" s="85"/>
      <c r="C361" s="85"/>
      <c r="D361" s="85"/>
      <c r="E361" s="85"/>
      <c r="F361" s="85"/>
      <c r="G361" s="85"/>
      <c r="H361" s="85"/>
      <c r="J361" s="86" t="str">
        <f t="shared" si="27"/>
        <v/>
      </c>
      <c r="K361" s="86" t="str">
        <f t="shared" si="28"/>
        <v/>
      </c>
      <c r="L361" s="87"/>
      <c r="M361" s="87"/>
      <c r="N361" s="89" t="str">
        <f t="shared" si="29"/>
        <v/>
      </c>
      <c r="O361" s="85"/>
    </row>
    <row r="362" spans="1:15" x14ac:dyDescent="0.35">
      <c r="A362" s="85"/>
      <c r="B362" s="85"/>
      <c r="C362" s="85"/>
      <c r="D362" s="85"/>
      <c r="E362" s="85"/>
      <c r="F362" s="85"/>
      <c r="G362" s="85"/>
      <c r="H362" s="85"/>
      <c r="J362" s="86" t="str">
        <f t="shared" si="27"/>
        <v/>
      </c>
      <c r="K362" s="86" t="str">
        <f t="shared" si="28"/>
        <v/>
      </c>
      <c r="L362" s="87"/>
      <c r="M362" s="87"/>
      <c r="N362" s="89" t="str">
        <f t="shared" si="29"/>
        <v/>
      </c>
      <c r="O362" s="85"/>
    </row>
    <row r="363" spans="1:15" x14ac:dyDescent="0.35">
      <c r="A363" s="85"/>
      <c r="B363" s="85"/>
      <c r="C363" s="85"/>
      <c r="D363" s="85"/>
      <c r="E363" s="85"/>
      <c r="F363" s="85"/>
      <c r="G363" s="85"/>
      <c r="H363" s="85"/>
      <c r="J363" s="86" t="str">
        <f t="shared" si="27"/>
        <v/>
      </c>
      <c r="K363" s="86" t="str">
        <f t="shared" si="28"/>
        <v/>
      </c>
      <c r="L363" s="87"/>
      <c r="M363" s="87"/>
      <c r="N363" s="89" t="str">
        <f t="shared" si="29"/>
        <v/>
      </c>
      <c r="O363" s="85"/>
    </row>
    <row r="364" spans="1:15" x14ac:dyDescent="0.35">
      <c r="A364" s="85"/>
      <c r="B364" s="85"/>
      <c r="C364" s="85"/>
      <c r="D364" s="85"/>
      <c r="E364" s="85"/>
      <c r="F364" s="85"/>
      <c r="G364" s="85"/>
      <c r="H364" s="85"/>
      <c r="J364" s="86" t="str">
        <f t="shared" si="27"/>
        <v/>
      </c>
      <c r="K364" s="86" t="str">
        <f t="shared" si="28"/>
        <v/>
      </c>
      <c r="L364" s="87"/>
      <c r="M364" s="87"/>
      <c r="N364" s="89" t="str">
        <f t="shared" si="29"/>
        <v/>
      </c>
      <c r="O364" s="85"/>
    </row>
    <row r="365" spans="1:15" x14ac:dyDescent="0.35">
      <c r="A365" s="85"/>
      <c r="B365" s="85"/>
      <c r="C365" s="85"/>
      <c r="D365" s="85"/>
      <c r="E365" s="85"/>
      <c r="F365" s="85"/>
      <c r="G365" s="85"/>
      <c r="H365" s="85"/>
      <c r="J365" s="86" t="str">
        <f t="shared" si="27"/>
        <v/>
      </c>
      <c r="K365" s="86" t="str">
        <f t="shared" si="28"/>
        <v/>
      </c>
      <c r="L365" s="87"/>
      <c r="M365" s="87"/>
      <c r="N365" s="89" t="str">
        <f t="shared" si="29"/>
        <v/>
      </c>
      <c r="O365" s="85"/>
    </row>
    <row r="366" spans="1:15" x14ac:dyDescent="0.35">
      <c r="A366" s="85"/>
      <c r="B366" s="85"/>
      <c r="C366" s="85"/>
      <c r="D366" s="85"/>
      <c r="E366" s="85"/>
      <c r="F366" s="85"/>
      <c r="G366" s="85"/>
      <c r="H366" s="85"/>
      <c r="J366" s="86" t="str">
        <f t="shared" si="27"/>
        <v/>
      </c>
      <c r="K366" s="86" t="str">
        <f t="shared" si="28"/>
        <v/>
      </c>
      <c r="L366" s="87"/>
      <c r="M366" s="87"/>
      <c r="N366" s="89" t="str">
        <f t="shared" si="29"/>
        <v/>
      </c>
      <c r="O366" s="85"/>
    </row>
    <row r="367" spans="1:15" x14ac:dyDescent="0.35">
      <c r="A367" s="85"/>
      <c r="B367" s="85"/>
      <c r="C367" s="85"/>
      <c r="D367" s="85"/>
      <c r="E367" s="85"/>
      <c r="F367" s="85"/>
      <c r="G367" s="85"/>
      <c r="H367" s="85"/>
      <c r="J367" s="86" t="str">
        <f t="shared" si="27"/>
        <v/>
      </c>
      <c r="K367" s="86" t="str">
        <f t="shared" si="28"/>
        <v/>
      </c>
      <c r="L367" s="87"/>
      <c r="M367" s="87"/>
      <c r="N367" s="89" t="str">
        <f t="shared" si="29"/>
        <v/>
      </c>
      <c r="O367" s="85"/>
    </row>
    <row r="368" spans="1:15" x14ac:dyDescent="0.35">
      <c r="A368" s="85"/>
      <c r="B368" s="85"/>
      <c r="C368" s="85"/>
      <c r="D368" s="85"/>
      <c r="E368" s="85"/>
      <c r="F368" s="85"/>
      <c r="G368" s="85"/>
      <c r="H368" s="85"/>
      <c r="J368" s="86" t="str">
        <f t="shared" si="27"/>
        <v/>
      </c>
      <c r="K368" s="86" t="str">
        <f t="shared" si="28"/>
        <v/>
      </c>
      <c r="L368" s="87"/>
      <c r="M368" s="87"/>
      <c r="N368" s="89" t="str">
        <f t="shared" si="29"/>
        <v/>
      </c>
      <c r="O368" s="85"/>
    </row>
    <row r="369" spans="1:15" x14ac:dyDescent="0.35">
      <c r="A369" s="85"/>
      <c r="B369" s="85"/>
      <c r="C369" s="85"/>
      <c r="D369" s="85"/>
      <c r="E369" s="85"/>
      <c r="F369" s="85"/>
      <c r="G369" s="85"/>
      <c r="H369" s="85"/>
      <c r="J369" s="86" t="str">
        <f t="shared" si="27"/>
        <v/>
      </c>
      <c r="K369" s="86" t="str">
        <f t="shared" si="28"/>
        <v/>
      </c>
      <c r="L369" s="87"/>
      <c r="M369" s="87"/>
      <c r="N369" s="89" t="str">
        <f t="shared" si="29"/>
        <v/>
      </c>
      <c r="O369" s="85"/>
    </row>
    <row r="370" spans="1:15" x14ac:dyDescent="0.35">
      <c r="A370" s="85"/>
      <c r="B370" s="85"/>
      <c r="C370" s="85"/>
      <c r="D370" s="85"/>
      <c r="E370" s="85"/>
      <c r="F370" s="85"/>
      <c r="G370" s="85"/>
      <c r="H370" s="85"/>
      <c r="J370" s="86" t="str">
        <f t="shared" si="27"/>
        <v/>
      </c>
      <c r="K370" s="86" t="str">
        <f t="shared" si="28"/>
        <v/>
      </c>
      <c r="L370" s="87"/>
      <c r="M370" s="87"/>
      <c r="N370" s="89" t="str">
        <f t="shared" si="29"/>
        <v/>
      </c>
      <c r="O370" s="85"/>
    </row>
    <row r="371" spans="1:15" x14ac:dyDescent="0.35">
      <c r="A371" s="85"/>
      <c r="B371" s="85"/>
      <c r="C371" s="85"/>
      <c r="D371" s="85"/>
      <c r="E371" s="85"/>
      <c r="F371" s="85"/>
      <c r="G371" s="85"/>
      <c r="H371" s="85"/>
      <c r="J371" s="86" t="str">
        <f t="shared" si="27"/>
        <v/>
      </c>
      <c r="K371" s="86" t="str">
        <f t="shared" si="28"/>
        <v/>
      </c>
      <c r="L371" s="87"/>
      <c r="M371" s="87"/>
      <c r="N371" s="89" t="str">
        <f t="shared" si="29"/>
        <v/>
      </c>
      <c r="O371" s="85"/>
    </row>
    <row r="372" spans="1:15" x14ac:dyDescent="0.35">
      <c r="A372" s="85"/>
      <c r="B372" s="85"/>
      <c r="C372" s="85"/>
      <c r="D372" s="85"/>
      <c r="E372" s="85"/>
      <c r="F372" s="85"/>
      <c r="G372" s="85"/>
      <c r="H372" s="85"/>
      <c r="J372" s="86" t="str">
        <f t="shared" si="27"/>
        <v/>
      </c>
      <c r="K372" s="86" t="str">
        <f t="shared" si="28"/>
        <v/>
      </c>
      <c r="L372" s="87"/>
      <c r="M372" s="87"/>
      <c r="N372" s="89" t="str">
        <f t="shared" si="29"/>
        <v/>
      </c>
      <c r="O372" s="85"/>
    </row>
    <row r="373" spans="1:15" x14ac:dyDescent="0.35">
      <c r="A373" s="85"/>
      <c r="B373" s="85"/>
      <c r="C373" s="85"/>
      <c r="D373" s="85"/>
      <c r="E373" s="85"/>
      <c r="F373" s="85"/>
      <c r="G373" s="85"/>
      <c r="H373" s="85"/>
      <c r="J373" s="86" t="str">
        <f t="shared" si="27"/>
        <v/>
      </c>
      <c r="K373" s="86" t="str">
        <f t="shared" si="28"/>
        <v/>
      </c>
      <c r="L373" s="87"/>
      <c r="M373" s="87"/>
      <c r="N373" s="89" t="str">
        <f t="shared" si="29"/>
        <v/>
      </c>
      <c r="O373" s="85"/>
    </row>
    <row r="374" spans="1:15" x14ac:dyDescent="0.35">
      <c r="A374" s="85"/>
      <c r="B374" s="85"/>
      <c r="C374" s="85"/>
      <c r="D374" s="85"/>
      <c r="E374" s="85"/>
      <c r="F374" s="85"/>
      <c r="G374" s="85"/>
      <c r="H374" s="85"/>
      <c r="J374" s="86" t="str">
        <f t="shared" si="27"/>
        <v/>
      </c>
      <c r="K374" s="86" t="str">
        <f t="shared" si="28"/>
        <v/>
      </c>
      <c r="L374" s="87"/>
      <c r="M374" s="87"/>
      <c r="N374" s="89" t="str">
        <f t="shared" si="29"/>
        <v/>
      </c>
      <c r="O374" s="85"/>
    </row>
    <row r="375" spans="1:15" x14ac:dyDescent="0.35">
      <c r="A375" s="85"/>
      <c r="B375" s="85"/>
      <c r="C375" s="85"/>
      <c r="D375" s="85"/>
      <c r="E375" s="85"/>
      <c r="F375" s="85"/>
      <c r="G375" s="85"/>
      <c r="H375" s="85"/>
      <c r="J375" s="86" t="str">
        <f t="shared" si="27"/>
        <v/>
      </c>
      <c r="K375" s="86" t="str">
        <f t="shared" si="28"/>
        <v/>
      </c>
      <c r="L375" s="87"/>
      <c r="M375" s="87"/>
      <c r="N375" s="89" t="str">
        <f t="shared" si="29"/>
        <v/>
      </c>
      <c r="O375" s="85"/>
    </row>
    <row r="376" spans="1:15" x14ac:dyDescent="0.35">
      <c r="A376" s="85"/>
      <c r="B376" s="85"/>
      <c r="C376" s="85"/>
      <c r="D376" s="85"/>
      <c r="E376" s="85"/>
      <c r="F376" s="85"/>
      <c r="G376" s="85"/>
      <c r="H376" s="85"/>
      <c r="J376" s="86" t="str">
        <f t="shared" si="27"/>
        <v/>
      </c>
      <c r="K376" s="86" t="str">
        <f t="shared" si="28"/>
        <v/>
      </c>
      <c r="L376" s="87"/>
      <c r="M376" s="87"/>
      <c r="N376" s="89" t="str">
        <f t="shared" si="29"/>
        <v/>
      </c>
      <c r="O376" s="85"/>
    </row>
    <row r="377" spans="1:15" x14ac:dyDescent="0.35">
      <c r="A377" s="85"/>
      <c r="B377" s="85"/>
      <c r="C377" s="85"/>
      <c r="D377" s="85"/>
      <c r="E377" s="85"/>
      <c r="F377" s="85"/>
      <c r="G377" s="85"/>
      <c r="H377" s="85"/>
      <c r="J377" s="86" t="str">
        <f t="shared" si="27"/>
        <v/>
      </c>
      <c r="K377" s="86" t="str">
        <f t="shared" si="28"/>
        <v/>
      </c>
      <c r="L377" s="87"/>
      <c r="M377" s="87"/>
      <c r="N377" s="89" t="str">
        <f t="shared" si="29"/>
        <v/>
      </c>
      <c r="O377" s="85"/>
    </row>
    <row r="378" spans="1:15" x14ac:dyDescent="0.35">
      <c r="A378" s="85"/>
      <c r="B378" s="85"/>
      <c r="C378" s="85"/>
      <c r="D378" s="85"/>
      <c r="E378" s="85"/>
      <c r="F378" s="85"/>
      <c r="G378" s="85"/>
      <c r="H378" s="85"/>
      <c r="J378" s="86" t="str">
        <f t="shared" si="27"/>
        <v/>
      </c>
      <c r="K378" s="86" t="str">
        <f t="shared" si="28"/>
        <v/>
      </c>
      <c r="L378" s="87"/>
      <c r="M378" s="87"/>
      <c r="N378" s="89" t="str">
        <f t="shared" si="29"/>
        <v/>
      </c>
      <c r="O378" s="85"/>
    </row>
    <row r="379" spans="1:15" x14ac:dyDescent="0.35">
      <c r="A379" s="85"/>
      <c r="B379" s="85"/>
      <c r="C379" s="85"/>
      <c r="D379" s="85"/>
      <c r="E379" s="85"/>
      <c r="F379" s="85"/>
      <c r="G379" s="85"/>
      <c r="H379" s="85"/>
      <c r="J379" s="86" t="str">
        <f t="shared" si="27"/>
        <v/>
      </c>
      <c r="K379" s="86" t="str">
        <f t="shared" si="28"/>
        <v/>
      </c>
      <c r="L379" s="87"/>
      <c r="M379" s="87"/>
      <c r="N379" s="89" t="str">
        <f t="shared" si="29"/>
        <v/>
      </c>
      <c r="O379" s="85"/>
    </row>
    <row r="380" spans="1:15" x14ac:dyDescent="0.35">
      <c r="A380" s="85"/>
      <c r="B380" s="85"/>
      <c r="C380" s="85"/>
      <c r="D380" s="85"/>
      <c r="E380" s="85"/>
      <c r="F380" s="85"/>
      <c r="G380" s="85"/>
      <c r="H380" s="85"/>
      <c r="J380" s="86" t="str">
        <f t="shared" si="27"/>
        <v/>
      </c>
      <c r="K380" s="86" t="str">
        <f t="shared" si="28"/>
        <v/>
      </c>
      <c r="L380" s="87"/>
      <c r="M380" s="87"/>
      <c r="N380" s="89" t="str">
        <f t="shared" si="29"/>
        <v/>
      </c>
      <c r="O380" s="85"/>
    </row>
    <row r="381" spans="1:15" x14ac:dyDescent="0.35">
      <c r="A381" s="85"/>
      <c r="B381" s="85"/>
      <c r="C381" s="85"/>
      <c r="D381" s="85"/>
      <c r="E381" s="85"/>
      <c r="F381" s="85"/>
      <c r="G381" s="85"/>
      <c r="H381" s="85"/>
      <c r="J381" s="86" t="str">
        <f t="shared" si="27"/>
        <v/>
      </c>
      <c r="K381" s="86" t="str">
        <f t="shared" si="28"/>
        <v/>
      </c>
      <c r="L381" s="87"/>
      <c r="M381" s="87"/>
      <c r="N381" s="89" t="str">
        <f t="shared" si="29"/>
        <v/>
      </c>
      <c r="O381" s="85"/>
    </row>
    <row r="382" spans="1:15" x14ac:dyDescent="0.35">
      <c r="A382" s="85"/>
      <c r="B382" s="85"/>
      <c r="C382" s="85"/>
      <c r="D382" s="85"/>
      <c r="E382" s="85"/>
      <c r="F382" s="85"/>
      <c r="G382" s="85"/>
      <c r="H382" s="85"/>
      <c r="J382" s="86" t="str">
        <f t="shared" si="27"/>
        <v/>
      </c>
      <c r="K382" s="86" t="str">
        <f t="shared" si="28"/>
        <v/>
      </c>
      <c r="L382" s="87"/>
      <c r="M382" s="87"/>
      <c r="N382" s="89" t="str">
        <f t="shared" si="29"/>
        <v/>
      </c>
      <c r="O382" s="85"/>
    </row>
    <row r="383" spans="1:15" x14ac:dyDescent="0.35">
      <c r="A383" s="85"/>
      <c r="B383" s="85"/>
      <c r="C383" s="85"/>
      <c r="D383" s="85"/>
      <c r="E383" s="85"/>
      <c r="F383" s="85"/>
      <c r="G383" s="85"/>
      <c r="H383" s="85"/>
      <c r="J383" s="86" t="str">
        <f t="shared" si="27"/>
        <v/>
      </c>
      <c r="K383" s="86" t="str">
        <f t="shared" si="28"/>
        <v/>
      </c>
      <c r="L383" s="87"/>
      <c r="M383" s="87"/>
      <c r="N383" s="89" t="str">
        <f t="shared" si="29"/>
        <v/>
      </c>
      <c r="O383" s="85"/>
    </row>
    <row r="384" spans="1:15" x14ac:dyDescent="0.35">
      <c r="A384" s="85"/>
      <c r="B384" s="85"/>
      <c r="C384" s="85"/>
      <c r="D384" s="85"/>
      <c r="E384" s="85"/>
      <c r="F384" s="85"/>
      <c r="G384" s="85"/>
      <c r="H384" s="85"/>
      <c r="J384" s="86" t="str">
        <f t="shared" si="27"/>
        <v/>
      </c>
      <c r="K384" s="86" t="str">
        <f t="shared" si="28"/>
        <v/>
      </c>
      <c r="L384" s="87"/>
      <c r="M384" s="87"/>
      <c r="N384" s="89" t="str">
        <f t="shared" si="29"/>
        <v/>
      </c>
      <c r="O384" s="85"/>
    </row>
    <row r="385" spans="1:15" x14ac:dyDescent="0.35">
      <c r="A385" s="85"/>
      <c r="B385" s="85"/>
      <c r="C385" s="85"/>
      <c r="D385" s="85"/>
      <c r="E385" s="85"/>
      <c r="F385" s="85"/>
      <c r="G385" s="85"/>
      <c r="H385" s="85"/>
      <c r="J385" s="86" t="str">
        <f t="shared" si="27"/>
        <v/>
      </c>
      <c r="K385" s="86" t="str">
        <f t="shared" si="28"/>
        <v/>
      </c>
      <c r="L385" s="87"/>
      <c r="M385" s="87"/>
      <c r="N385" s="89" t="str">
        <f t="shared" si="29"/>
        <v/>
      </c>
      <c r="O385" s="85"/>
    </row>
    <row r="386" spans="1:15" x14ac:dyDescent="0.35">
      <c r="A386" s="85"/>
      <c r="B386" s="85"/>
      <c r="C386" s="85"/>
      <c r="D386" s="85"/>
      <c r="E386" s="85"/>
      <c r="F386" s="85"/>
      <c r="G386" s="85"/>
      <c r="H386" s="85"/>
      <c r="J386" s="86" t="str">
        <f t="shared" si="27"/>
        <v/>
      </c>
      <c r="K386" s="86" t="str">
        <f t="shared" si="28"/>
        <v/>
      </c>
      <c r="L386" s="87"/>
      <c r="M386" s="87"/>
      <c r="N386" s="89" t="str">
        <f t="shared" si="29"/>
        <v/>
      </c>
      <c r="O386" s="85"/>
    </row>
    <row r="387" spans="1:15" x14ac:dyDescent="0.35">
      <c r="A387" s="85"/>
      <c r="B387" s="85"/>
      <c r="C387" s="85"/>
      <c r="D387" s="85"/>
      <c r="E387" s="85"/>
      <c r="F387" s="85"/>
      <c r="G387" s="85"/>
      <c r="H387" s="85"/>
      <c r="J387" s="86" t="str">
        <f t="shared" si="27"/>
        <v/>
      </c>
      <c r="K387" s="86" t="str">
        <f t="shared" si="28"/>
        <v/>
      </c>
      <c r="L387" s="87"/>
      <c r="M387" s="87"/>
      <c r="N387" s="89" t="str">
        <f t="shared" si="29"/>
        <v/>
      </c>
      <c r="O387" s="85"/>
    </row>
    <row r="388" spans="1:15" x14ac:dyDescent="0.35">
      <c r="A388" s="85"/>
      <c r="B388" s="85"/>
      <c r="C388" s="85"/>
      <c r="D388" s="85"/>
      <c r="E388" s="85"/>
      <c r="F388" s="85"/>
      <c r="G388" s="85"/>
      <c r="H388" s="85"/>
      <c r="J388" s="86" t="str">
        <f t="shared" si="27"/>
        <v/>
      </c>
      <c r="K388" s="86" t="str">
        <f t="shared" si="28"/>
        <v/>
      </c>
      <c r="L388" s="87"/>
      <c r="M388" s="87"/>
      <c r="N388" s="89" t="str">
        <f t="shared" si="29"/>
        <v/>
      </c>
      <c r="O388" s="85"/>
    </row>
    <row r="389" spans="1:15" x14ac:dyDescent="0.35">
      <c r="A389" s="85"/>
      <c r="B389" s="85"/>
      <c r="C389" s="85"/>
      <c r="D389" s="85"/>
      <c r="E389" s="85"/>
      <c r="F389" s="85"/>
      <c r="G389" s="85"/>
      <c r="H389" s="85"/>
      <c r="J389" s="86" t="str">
        <f t="shared" si="27"/>
        <v/>
      </c>
      <c r="K389" s="86" t="str">
        <f t="shared" si="28"/>
        <v/>
      </c>
      <c r="L389" s="87"/>
      <c r="M389" s="87"/>
      <c r="N389" s="89" t="str">
        <f t="shared" si="29"/>
        <v/>
      </c>
      <c r="O389" s="85"/>
    </row>
    <row r="390" spans="1:15" x14ac:dyDescent="0.35">
      <c r="A390" s="85"/>
      <c r="B390" s="85"/>
      <c r="C390" s="85"/>
      <c r="D390" s="85"/>
      <c r="E390" s="85"/>
      <c r="F390" s="85"/>
      <c r="G390" s="85"/>
      <c r="H390" s="85"/>
      <c r="J390" s="86" t="str">
        <f t="shared" si="27"/>
        <v/>
      </c>
      <c r="K390" s="86" t="str">
        <f t="shared" si="28"/>
        <v/>
      </c>
      <c r="L390" s="87"/>
      <c r="M390" s="87"/>
      <c r="N390" s="89" t="str">
        <f t="shared" si="29"/>
        <v/>
      </c>
      <c r="O390" s="85"/>
    </row>
    <row r="391" spans="1:15" x14ac:dyDescent="0.35">
      <c r="A391" s="85"/>
      <c r="B391" s="85"/>
      <c r="C391" s="85"/>
      <c r="D391" s="85"/>
      <c r="E391" s="85"/>
      <c r="F391" s="85"/>
      <c r="G391" s="85"/>
      <c r="H391" s="85"/>
      <c r="J391" s="86" t="str">
        <f t="shared" ref="J391:J454" si="30">IF($I391="B","Baixa",IF($I391="M","Média",IF($I391="","","Alta")))</f>
        <v/>
      </c>
      <c r="K391" s="86" t="str">
        <f t="shared" ref="K391:K454" si="31">IF(ISBLANK(F391),"",IF(F391="ALI",IF(I391="B",7,IF(I391="M",10,15)),IF(F391="AIE",IF(I391="B",5,IF(I391="M",7,10)),IF(F391="SE",IF(I391="B",4,IF(I391="M",5,7)),IF(OR(F391="EE",F391="CE"),IF(I391="B",3,IF(I391="M",4,6)))))))</f>
        <v/>
      </c>
      <c r="L391" s="87"/>
      <c r="M391" s="87"/>
      <c r="N391" s="89" t="str">
        <f t="shared" si="29"/>
        <v/>
      </c>
      <c r="O391" s="85"/>
    </row>
    <row r="392" spans="1:15" x14ac:dyDescent="0.35">
      <c r="A392" s="85"/>
      <c r="B392" s="85"/>
      <c r="C392" s="85"/>
      <c r="D392" s="85"/>
      <c r="E392" s="85"/>
      <c r="F392" s="85"/>
      <c r="G392" s="85"/>
      <c r="H392" s="85"/>
      <c r="J392" s="86" t="str">
        <f t="shared" si="30"/>
        <v/>
      </c>
      <c r="K392" s="86" t="str">
        <f t="shared" si="31"/>
        <v/>
      </c>
      <c r="L392" s="87"/>
      <c r="M392" s="87"/>
      <c r="N392" s="89" t="str">
        <f t="shared" ref="N392:N455" si="32">IF(OR(D392="Não Conta",E392="",E392="Refinamento"),"",K392*L392)</f>
        <v/>
      </c>
      <c r="O392" s="85"/>
    </row>
    <row r="393" spans="1:15" x14ac:dyDescent="0.35">
      <c r="A393" s="85"/>
      <c r="B393" s="85"/>
      <c r="C393" s="85"/>
      <c r="D393" s="85"/>
      <c r="E393" s="85"/>
      <c r="F393" s="85"/>
      <c r="G393" s="85"/>
      <c r="H393" s="85"/>
      <c r="J393" s="86" t="str">
        <f t="shared" si="30"/>
        <v/>
      </c>
      <c r="K393" s="86" t="str">
        <f t="shared" si="31"/>
        <v/>
      </c>
      <c r="L393" s="87"/>
      <c r="M393" s="87"/>
      <c r="N393" s="89" t="str">
        <f t="shared" si="32"/>
        <v/>
      </c>
      <c r="O393" s="85"/>
    </row>
    <row r="394" spans="1:15" x14ac:dyDescent="0.35">
      <c r="A394" s="85"/>
      <c r="B394" s="85"/>
      <c r="C394" s="85"/>
      <c r="D394" s="85"/>
      <c r="E394" s="85"/>
      <c r="F394" s="85"/>
      <c r="G394" s="85"/>
      <c r="H394" s="85"/>
      <c r="J394" s="86" t="str">
        <f t="shared" si="30"/>
        <v/>
      </c>
      <c r="K394" s="86" t="str">
        <f t="shared" si="31"/>
        <v/>
      </c>
      <c r="L394" s="87"/>
      <c r="M394" s="87"/>
      <c r="N394" s="89" t="str">
        <f t="shared" si="32"/>
        <v/>
      </c>
      <c r="O394" s="85"/>
    </row>
    <row r="395" spans="1:15" x14ac:dyDescent="0.35">
      <c r="A395" s="85"/>
      <c r="B395" s="85"/>
      <c r="C395" s="85"/>
      <c r="D395" s="85"/>
      <c r="E395" s="85"/>
      <c r="F395" s="85"/>
      <c r="G395" s="85"/>
      <c r="H395" s="85"/>
      <c r="J395" s="86" t="str">
        <f t="shared" si="30"/>
        <v/>
      </c>
      <c r="K395" s="86" t="str">
        <f t="shared" si="31"/>
        <v/>
      </c>
      <c r="L395" s="87"/>
      <c r="M395" s="87"/>
      <c r="N395" s="89" t="str">
        <f t="shared" si="32"/>
        <v/>
      </c>
      <c r="O395" s="85"/>
    </row>
    <row r="396" spans="1:15" x14ac:dyDescent="0.35">
      <c r="A396" s="85"/>
      <c r="B396" s="85"/>
      <c r="C396" s="85"/>
      <c r="D396" s="85"/>
      <c r="E396" s="85"/>
      <c r="F396" s="85"/>
      <c r="G396" s="85"/>
      <c r="H396" s="85"/>
      <c r="J396" s="86" t="str">
        <f t="shared" si="30"/>
        <v/>
      </c>
      <c r="K396" s="86" t="str">
        <f t="shared" si="31"/>
        <v/>
      </c>
      <c r="L396" s="87"/>
      <c r="M396" s="87"/>
      <c r="N396" s="89" t="str">
        <f t="shared" si="32"/>
        <v/>
      </c>
      <c r="O396" s="85"/>
    </row>
    <row r="397" spans="1:15" x14ac:dyDescent="0.35">
      <c r="A397" s="85"/>
      <c r="B397" s="85"/>
      <c r="C397" s="85"/>
      <c r="D397" s="85"/>
      <c r="E397" s="85"/>
      <c r="F397" s="85"/>
      <c r="G397" s="85"/>
      <c r="H397" s="85"/>
      <c r="J397" s="86" t="str">
        <f t="shared" si="30"/>
        <v/>
      </c>
      <c r="K397" s="86" t="str">
        <f t="shared" si="31"/>
        <v/>
      </c>
      <c r="L397" s="87"/>
      <c r="M397" s="87"/>
      <c r="N397" s="89" t="str">
        <f t="shared" si="32"/>
        <v/>
      </c>
      <c r="O397" s="85"/>
    </row>
    <row r="398" spans="1:15" x14ac:dyDescent="0.35">
      <c r="A398" s="85"/>
      <c r="B398" s="85"/>
      <c r="C398" s="85"/>
      <c r="D398" s="85"/>
      <c r="E398" s="85"/>
      <c r="F398" s="85"/>
      <c r="G398" s="85"/>
      <c r="H398" s="85"/>
      <c r="J398" s="86" t="str">
        <f t="shared" si="30"/>
        <v/>
      </c>
      <c r="K398" s="86" t="str">
        <f t="shared" si="31"/>
        <v/>
      </c>
      <c r="L398" s="87"/>
      <c r="M398" s="87"/>
      <c r="N398" s="89" t="str">
        <f t="shared" si="32"/>
        <v/>
      </c>
      <c r="O398" s="85"/>
    </row>
    <row r="399" spans="1:15" x14ac:dyDescent="0.35">
      <c r="A399" s="85"/>
      <c r="B399" s="85"/>
      <c r="C399" s="85"/>
      <c r="D399" s="85"/>
      <c r="E399" s="85"/>
      <c r="F399" s="85"/>
      <c r="G399" s="85"/>
      <c r="H399" s="85"/>
      <c r="J399" s="86" t="str">
        <f t="shared" si="30"/>
        <v/>
      </c>
      <c r="K399" s="86" t="str">
        <f t="shared" si="31"/>
        <v/>
      </c>
      <c r="L399" s="87"/>
      <c r="M399" s="87"/>
      <c r="N399" s="89" t="str">
        <f t="shared" si="32"/>
        <v/>
      </c>
      <c r="O399" s="85"/>
    </row>
    <row r="400" spans="1:15" x14ac:dyDescent="0.35">
      <c r="A400" s="85"/>
      <c r="B400" s="85"/>
      <c r="C400" s="85"/>
      <c r="D400" s="85"/>
      <c r="E400" s="85"/>
      <c r="F400" s="85"/>
      <c r="G400" s="85"/>
      <c r="H400" s="85"/>
      <c r="J400" s="86" t="str">
        <f t="shared" si="30"/>
        <v/>
      </c>
      <c r="K400" s="86" t="str">
        <f t="shared" si="31"/>
        <v/>
      </c>
      <c r="L400" s="87"/>
      <c r="M400" s="87"/>
      <c r="N400" s="89" t="str">
        <f t="shared" si="32"/>
        <v/>
      </c>
      <c r="O400" s="85"/>
    </row>
    <row r="401" spans="1:15" x14ac:dyDescent="0.35">
      <c r="A401" s="85"/>
      <c r="B401" s="85"/>
      <c r="C401" s="85"/>
      <c r="D401" s="85"/>
      <c r="E401" s="85"/>
      <c r="F401" s="85"/>
      <c r="G401" s="85"/>
      <c r="H401" s="85"/>
      <c r="J401" s="86" t="str">
        <f t="shared" si="30"/>
        <v/>
      </c>
      <c r="K401" s="86" t="str">
        <f t="shared" si="31"/>
        <v/>
      </c>
      <c r="L401" s="87"/>
      <c r="M401" s="87"/>
      <c r="N401" s="89" t="str">
        <f t="shared" si="32"/>
        <v/>
      </c>
      <c r="O401" s="85"/>
    </row>
    <row r="402" spans="1:15" x14ac:dyDescent="0.35">
      <c r="A402" s="85"/>
      <c r="B402" s="85"/>
      <c r="C402" s="85"/>
      <c r="D402" s="85"/>
      <c r="E402" s="85"/>
      <c r="F402" s="85"/>
      <c r="G402" s="85"/>
      <c r="H402" s="85"/>
      <c r="J402" s="86" t="str">
        <f t="shared" si="30"/>
        <v/>
      </c>
      <c r="K402" s="86" t="str">
        <f t="shared" si="31"/>
        <v/>
      </c>
      <c r="L402" s="87"/>
      <c r="M402" s="87"/>
      <c r="N402" s="89" t="str">
        <f t="shared" si="32"/>
        <v/>
      </c>
      <c r="O402" s="85"/>
    </row>
    <row r="403" spans="1:15" x14ac:dyDescent="0.35">
      <c r="A403" s="85"/>
      <c r="B403" s="85"/>
      <c r="C403" s="85"/>
      <c r="D403" s="85"/>
      <c r="E403" s="85"/>
      <c r="F403" s="85"/>
      <c r="G403" s="85"/>
      <c r="H403" s="85"/>
      <c r="J403" s="86" t="str">
        <f t="shared" si="30"/>
        <v/>
      </c>
      <c r="K403" s="86" t="str">
        <f t="shared" si="31"/>
        <v/>
      </c>
      <c r="L403" s="87"/>
      <c r="M403" s="87"/>
      <c r="N403" s="89" t="str">
        <f t="shared" si="32"/>
        <v/>
      </c>
      <c r="O403" s="85"/>
    </row>
    <row r="404" spans="1:15" x14ac:dyDescent="0.35">
      <c r="A404" s="85"/>
      <c r="B404" s="85"/>
      <c r="C404" s="85"/>
      <c r="D404" s="85"/>
      <c r="E404" s="85"/>
      <c r="F404" s="85"/>
      <c r="G404" s="85"/>
      <c r="H404" s="85"/>
      <c r="J404" s="86" t="str">
        <f t="shared" si="30"/>
        <v/>
      </c>
      <c r="K404" s="86" t="str">
        <f t="shared" si="31"/>
        <v/>
      </c>
      <c r="L404" s="87"/>
      <c r="M404" s="87"/>
      <c r="N404" s="89" t="str">
        <f t="shared" si="32"/>
        <v/>
      </c>
      <c r="O404" s="85"/>
    </row>
    <row r="405" spans="1:15" x14ac:dyDescent="0.35">
      <c r="A405" s="85"/>
      <c r="B405" s="85"/>
      <c r="C405" s="85"/>
      <c r="D405" s="85"/>
      <c r="E405" s="85"/>
      <c r="F405" s="85"/>
      <c r="G405" s="85"/>
      <c r="H405" s="85"/>
      <c r="J405" s="86" t="str">
        <f t="shared" si="30"/>
        <v/>
      </c>
      <c r="K405" s="86" t="str">
        <f t="shared" si="31"/>
        <v/>
      </c>
      <c r="L405" s="87"/>
      <c r="M405" s="87"/>
      <c r="N405" s="89" t="str">
        <f t="shared" si="32"/>
        <v/>
      </c>
      <c r="O405" s="85"/>
    </row>
    <row r="406" spans="1:15" x14ac:dyDescent="0.35">
      <c r="A406" s="85"/>
      <c r="B406" s="85"/>
      <c r="C406" s="85"/>
      <c r="D406" s="85"/>
      <c r="E406" s="85"/>
      <c r="F406" s="85"/>
      <c r="G406" s="85"/>
      <c r="H406" s="85"/>
      <c r="J406" s="86" t="str">
        <f t="shared" si="30"/>
        <v/>
      </c>
      <c r="K406" s="86" t="str">
        <f t="shared" si="31"/>
        <v/>
      </c>
      <c r="L406" s="87"/>
      <c r="M406" s="87"/>
      <c r="N406" s="89" t="str">
        <f t="shared" si="32"/>
        <v/>
      </c>
      <c r="O406" s="85"/>
    </row>
    <row r="407" spans="1:15" x14ac:dyDescent="0.35">
      <c r="A407" s="85"/>
      <c r="B407" s="85"/>
      <c r="C407" s="85"/>
      <c r="D407" s="85"/>
      <c r="E407" s="85"/>
      <c r="F407" s="85"/>
      <c r="G407" s="85"/>
      <c r="H407" s="85"/>
      <c r="J407" s="86" t="str">
        <f t="shared" si="30"/>
        <v/>
      </c>
      <c r="K407" s="86" t="str">
        <f t="shared" si="31"/>
        <v/>
      </c>
      <c r="L407" s="87"/>
      <c r="M407" s="87"/>
      <c r="N407" s="89" t="str">
        <f t="shared" si="32"/>
        <v/>
      </c>
      <c r="O407" s="85"/>
    </row>
    <row r="408" spans="1:15" x14ac:dyDescent="0.35">
      <c r="A408" s="85"/>
      <c r="B408" s="85"/>
      <c r="C408" s="85"/>
      <c r="D408" s="85"/>
      <c r="E408" s="85"/>
      <c r="F408" s="85"/>
      <c r="G408" s="85"/>
      <c r="H408" s="85"/>
      <c r="J408" s="86" t="str">
        <f t="shared" si="30"/>
        <v/>
      </c>
      <c r="K408" s="86" t="str">
        <f t="shared" si="31"/>
        <v/>
      </c>
      <c r="L408" s="87"/>
      <c r="M408" s="87"/>
      <c r="N408" s="89" t="str">
        <f t="shared" si="32"/>
        <v/>
      </c>
      <c r="O408" s="85"/>
    </row>
    <row r="409" spans="1:15" x14ac:dyDescent="0.35">
      <c r="A409" s="85"/>
      <c r="B409" s="85"/>
      <c r="C409" s="85"/>
      <c r="D409" s="85"/>
      <c r="E409" s="85"/>
      <c r="F409" s="85"/>
      <c r="G409" s="85"/>
      <c r="H409" s="85"/>
      <c r="J409" s="86" t="str">
        <f t="shared" si="30"/>
        <v/>
      </c>
      <c r="K409" s="86" t="str">
        <f t="shared" si="31"/>
        <v/>
      </c>
      <c r="L409" s="87"/>
      <c r="M409" s="87"/>
      <c r="N409" s="89" t="str">
        <f t="shared" si="32"/>
        <v/>
      </c>
      <c r="O409" s="85"/>
    </row>
    <row r="410" spans="1:15" x14ac:dyDescent="0.35">
      <c r="A410" s="85"/>
      <c r="B410" s="85"/>
      <c r="C410" s="85"/>
      <c r="D410" s="85"/>
      <c r="E410" s="85"/>
      <c r="F410" s="85"/>
      <c r="G410" s="85"/>
      <c r="H410" s="85"/>
      <c r="J410" s="86" t="str">
        <f t="shared" si="30"/>
        <v/>
      </c>
      <c r="K410" s="86" t="str">
        <f t="shared" si="31"/>
        <v/>
      </c>
      <c r="L410" s="87"/>
      <c r="M410" s="87"/>
      <c r="N410" s="89" t="str">
        <f t="shared" si="32"/>
        <v/>
      </c>
      <c r="O410" s="85"/>
    </row>
    <row r="411" spans="1:15" x14ac:dyDescent="0.35">
      <c r="A411" s="85"/>
      <c r="B411" s="85"/>
      <c r="C411" s="85"/>
      <c r="D411" s="85"/>
      <c r="E411" s="85"/>
      <c r="F411" s="85"/>
      <c r="G411" s="85"/>
      <c r="H411" s="85"/>
      <c r="J411" s="86" t="str">
        <f t="shared" si="30"/>
        <v/>
      </c>
      <c r="K411" s="86" t="str">
        <f t="shared" si="31"/>
        <v/>
      </c>
      <c r="L411" s="87"/>
      <c r="M411" s="87"/>
      <c r="N411" s="89" t="str">
        <f t="shared" si="32"/>
        <v/>
      </c>
      <c r="O411" s="85"/>
    </row>
    <row r="412" spans="1:15" x14ac:dyDescent="0.35">
      <c r="A412" s="85"/>
      <c r="B412" s="85"/>
      <c r="C412" s="85"/>
      <c r="D412" s="85"/>
      <c r="E412" s="85"/>
      <c r="F412" s="85"/>
      <c r="G412" s="85"/>
      <c r="H412" s="85"/>
      <c r="J412" s="86" t="str">
        <f t="shared" si="30"/>
        <v/>
      </c>
      <c r="K412" s="86" t="str">
        <f t="shared" si="31"/>
        <v/>
      </c>
      <c r="L412" s="87"/>
      <c r="M412" s="87"/>
      <c r="N412" s="89" t="str">
        <f t="shared" si="32"/>
        <v/>
      </c>
      <c r="O412" s="85"/>
    </row>
    <row r="413" spans="1:15" x14ac:dyDescent="0.35">
      <c r="A413" s="85"/>
      <c r="B413" s="85"/>
      <c r="C413" s="85"/>
      <c r="D413" s="85"/>
      <c r="E413" s="85"/>
      <c r="F413" s="85"/>
      <c r="G413" s="85"/>
      <c r="H413" s="85"/>
      <c r="J413" s="86" t="str">
        <f t="shared" si="30"/>
        <v/>
      </c>
      <c r="K413" s="86" t="str">
        <f t="shared" si="31"/>
        <v/>
      </c>
      <c r="L413" s="87"/>
      <c r="M413" s="87"/>
      <c r="N413" s="89" t="str">
        <f t="shared" si="32"/>
        <v/>
      </c>
      <c r="O413" s="85"/>
    </row>
    <row r="414" spans="1:15" x14ac:dyDescent="0.35">
      <c r="A414" s="85"/>
      <c r="B414" s="85"/>
      <c r="C414" s="85"/>
      <c r="D414" s="85"/>
      <c r="E414" s="85"/>
      <c r="F414" s="85"/>
      <c r="G414" s="85"/>
      <c r="H414" s="85"/>
      <c r="J414" s="86" t="str">
        <f t="shared" si="30"/>
        <v/>
      </c>
      <c r="K414" s="86" t="str">
        <f t="shared" si="31"/>
        <v/>
      </c>
      <c r="L414" s="87"/>
      <c r="M414" s="87"/>
      <c r="N414" s="89" t="str">
        <f t="shared" si="32"/>
        <v/>
      </c>
      <c r="O414" s="85"/>
    </row>
    <row r="415" spans="1:15" x14ac:dyDescent="0.35">
      <c r="A415" s="85"/>
      <c r="B415" s="85"/>
      <c r="C415" s="85"/>
      <c r="D415" s="85"/>
      <c r="E415" s="85"/>
      <c r="F415" s="85"/>
      <c r="G415" s="85"/>
      <c r="H415" s="85"/>
      <c r="J415" s="86" t="str">
        <f t="shared" si="30"/>
        <v/>
      </c>
      <c r="K415" s="86" t="str">
        <f t="shared" si="31"/>
        <v/>
      </c>
      <c r="L415" s="87"/>
      <c r="M415" s="87"/>
      <c r="N415" s="89" t="str">
        <f t="shared" si="32"/>
        <v/>
      </c>
      <c r="O415" s="85"/>
    </row>
    <row r="416" spans="1:15" x14ac:dyDescent="0.35">
      <c r="A416" s="85"/>
      <c r="B416" s="85"/>
      <c r="C416" s="85"/>
      <c r="D416" s="85"/>
      <c r="E416" s="85"/>
      <c r="F416" s="85"/>
      <c r="G416" s="85"/>
      <c r="H416" s="85"/>
      <c r="J416" s="86" t="str">
        <f t="shared" si="30"/>
        <v/>
      </c>
      <c r="K416" s="86" t="str">
        <f t="shared" si="31"/>
        <v/>
      </c>
      <c r="L416" s="87"/>
      <c r="M416" s="87"/>
      <c r="N416" s="89" t="str">
        <f t="shared" si="32"/>
        <v/>
      </c>
      <c r="O416" s="85"/>
    </row>
    <row r="417" spans="1:15" x14ac:dyDescent="0.35">
      <c r="A417" s="85"/>
      <c r="B417" s="85"/>
      <c r="C417" s="85"/>
      <c r="D417" s="85"/>
      <c r="E417" s="85"/>
      <c r="F417" s="85"/>
      <c r="G417" s="85"/>
      <c r="H417" s="85"/>
      <c r="J417" s="86" t="str">
        <f t="shared" si="30"/>
        <v/>
      </c>
      <c r="K417" s="86" t="str">
        <f t="shared" si="31"/>
        <v/>
      </c>
      <c r="L417" s="87"/>
      <c r="M417" s="87"/>
      <c r="N417" s="89" t="str">
        <f t="shared" si="32"/>
        <v/>
      </c>
      <c r="O417" s="85"/>
    </row>
    <row r="418" spans="1:15" x14ac:dyDescent="0.35">
      <c r="A418" s="85"/>
      <c r="B418" s="85"/>
      <c r="C418" s="85"/>
      <c r="D418" s="85"/>
      <c r="E418" s="85"/>
      <c r="F418" s="85"/>
      <c r="G418" s="85"/>
      <c r="H418" s="85"/>
      <c r="J418" s="86" t="str">
        <f t="shared" si="30"/>
        <v/>
      </c>
      <c r="K418" s="86" t="str">
        <f t="shared" si="31"/>
        <v/>
      </c>
      <c r="L418" s="87"/>
      <c r="M418" s="87"/>
      <c r="N418" s="89" t="str">
        <f t="shared" si="32"/>
        <v/>
      </c>
      <c r="O418" s="85"/>
    </row>
    <row r="419" spans="1:15" x14ac:dyDescent="0.35">
      <c r="A419" s="85"/>
      <c r="B419" s="85"/>
      <c r="C419" s="85"/>
      <c r="D419" s="85"/>
      <c r="E419" s="85"/>
      <c r="F419" s="85"/>
      <c r="G419" s="85"/>
      <c r="H419" s="85"/>
      <c r="J419" s="86" t="str">
        <f t="shared" si="30"/>
        <v/>
      </c>
      <c r="K419" s="86" t="str">
        <f t="shared" si="31"/>
        <v/>
      </c>
      <c r="L419" s="87"/>
      <c r="M419" s="87"/>
      <c r="N419" s="89" t="str">
        <f t="shared" si="32"/>
        <v/>
      </c>
      <c r="O419" s="85"/>
    </row>
    <row r="420" spans="1:15" x14ac:dyDescent="0.35">
      <c r="A420" s="85"/>
      <c r="B420" s="85"/>
      <c r="C420" s="85"/>
      <c r="D420" s="85"/>
      <c r="E420" s="85"/>
      <c r="F420" s="85"/>
      <c r="G420" s="85"/>
      <c r="H420" s="85"/>
      <c r="J420" s="86" t="str">
        <f t="shared" si="30"/>
        <v/>
      </c>
      <c r="K420" s="86" t="str">
        <f t="shared" si="31"/>
        <v/>
      </c>
      <c r="L420" s="87"/>
      <c r="M420" s="87"/>
      <c r="N420" s="89" t="str">
        <f t="shared" si="32"/>
        <v/>
      </c>
      <c r="O420" s="85"/>
    </row>
    <row r="421" spans="1:15" x14ac:dyDescent="0.35">
      <c r="A421" s="85"/>
      <c r="B421" s="85"/>
      <c r="C421" s="85"/>
      <c r="D421" s="85"/>
      <c r="E421" s="85"/>
      <c r="F421" s="85"/>
      <c r="G421" s="85"/>
      <c r="H421" s="85"/>
      <c r="J421" s="86" t="str">
        <f t="shared" si="30"/>
        <v/>
      </c>
      <c r="K421" s="86" t="str">
        <f t="shared" si="31"/>
        <v/>
      </c>
      <c r="L421" s="87"/>
      <c r="M421" s="87"/>
      <c r="N421" s="89" t="str">
        <f t="shared" si="32"/>
        <v/>
      </c>
      <c r="O421" s="85"/>
    </row>
    <row r="422" spans="1:15" x14ac:dyDescent="0.35">
      <c r="A422" s="85"/>
      <c r="B422" s="85"/>
      <c r="C422" s="85"/>
      <c r="D422" s="85"/>
      <c r="E422" s="85"/>
      <c r="F422" s="85"/>
      <c r="G422" s="85"/>
      <c r="H422" s="85"/>
      <c r="J422" s="86" t="str">
        <f t="shared" si="30"/>
        <v/>
      </c>
      <c r="K422" s="86" t="str">
        <f t="shared" si="31"/>
        <v/>
      </c>
      <c r="L422" s="87"/>
      <c r="M422" s="87"/>
      <c r="N422" s="89" t="str">
        <f t="shared" si="32"/>
        <v/>
      </c>
      <c r="O422" s="85"/>
    </row>
    <row r="423" spans="1:15" x14ac:dyDescent="0.35">
      <c r="A423" s="85"/>
      <c r="B423" s="85"/>
      <c r="C423" s="85"/>
      <c r="D423" s="85"/>
      <c r="E423" s="85"/>
      <c r="F423" s="85"/>
      <c r="G423" s="85"/>
      <c r="H423" s="85"/>
      <c r="J423" s="86" t="str">
        <f t="shared" si="30"/>
        <v/>
      </c>
      <c r="K423" s="86" t="str">
        <f t="shared" si="31"/>
        <v/>
      </c>
      <c r="L423" s="87"/>
      <c r="M423" s="87"/>
      <c r="N423" s="89" t="str">
        <f t="shared" si="32"/>
        <v/>
      </c>
      <c r="O423" s="85"/>
    </row>
    <row r="424" spans="1:15" x14ac:dyDescent="0.35">
      <c r="A424" s="85"/>
      <c r="B424" s="85"/>
      <c r="C424" s="85"/>
      <c r="D424" s="85"/>
      <c r="E424" s="85"/>
      <c r="F424" s="85"/>
      <c r="G424" s="85"/>
      <c r="H424" s="85"/>
      <c r="J424" s="86" t="str">
        <f t="shared" si="30"/>
        <v/>
      </c>
      <c r="K424" s="86" t="str">
        <f t="shared" si="31"/>
        <v/>
      </c>
      <c r="L424" s="87"/>
      <c r="M424" s="87"/>
      <c r="N424" s="89" t="str">
        <f t="shared" si="32"/>
        <v/>
      </c>
      <c r="O424" s="85"/>
    </row>
    <row r="425" spans="1:15" x14ac:dyDescent="0.35">
      <c r="A425" s="85"/>
      <c r="B425" s="85"/>
      <c r="C425" s="85"/>
      <c r="D425" s="85"/>
      <c r="E425" s="85"/>
      <c r="F425" s="85"/>
      <c r="G425" s="85"/>
      <c r="H425" s="85"/>
      <c r="J425" s="86" t="str">
        <f t="shared" si="30"/>
        <v/>
      </c>
      <c r="K425" s="86" t="str">
        <f t="shared" si="31"/>
        <v/>
      </c>
      <c r="L425" s="87"/>
      <c r="M425" s="87"/>
      <c r="N425" s="89" t="str">
        <f t="shared" si="32"/>
        <v/>
      </c>
      <c r="O425" s="85"/>
    </row>
    <row r="426" spans="1:15" x14ac:dyDescent="0.35">
      <c r="A426" s="85"/>
      <c r="B426" s="85"/>
      <c r="C426" s="85"/>
      <c r="D426" s="85"/>
      <c r="E426" s="85"/>
      <c r="F426" s="85"/>
      <c r="G426" s="85"/>
      <c r="H426" s="85"/>
      <c r="J426" s="86" t="str">
        <f t="shared" si="30"/>
        <v/>
      </c>
      <c r="K426" s="86" t="str">
        <f t="shared" si="31"/>
        <v/>
      </c>
      <c r="L426" s="87"/>
      <c r="M426" s="87"/>
      <c r="N426" s="89" t="str">
        <f t="shared" si="32"/>
        <v/>
      </c>
      <c r="O426" s="85"/>
    </row>
    <row r="427" spans="1:15" x14ac:dyDescent="0.35">
      <c r="A427" s="85"/>
      <c r="B427" s="85"/>
      <c r="C427" s="85"/>
      <c r="D427" s="85"/>
      <c r="E427" s="85"/>
      <c r="F427" s="85"/>
      <c r="G427" s="85"/>
      <c r="H427" s="85"/>
      <c r="J427" s="86" t="str">
        <f t="shared" si="30"/>
        <v/>
      </c>
      <c r="K427" s="86" t="str">
        <f t="shared" si="31"/>
        <v/>
      </c>
      <c r="L427" s="87"/>
      <c r="M427" s="87"/>
      <c r="N427" s="89" t="str">
        <f t="shared" si="32"/>
        <v/>
      </c>
      <c r="O427" s="85"/>
    </row>
    <row r="428" spans="1:15" x14ac:dyDescent="0.35">
      <c r="A428" s="85"/>
      <c r="B428" s="85"/>
      <c r="C428" s="85"/>
      <c r="D428" s="85"/>
      <c r="E428" s="85"/>
      <c r="F428" s="85"/>
      <c r="G428" s="85"/>
      <c r="H428" s="85"/>
      <c r="J428" s="86" t="str">
        <f t="shared" si="30"/>
        <v/>
      </c>
      <c r="K428" s="86" t="str">
        <f t="shared" si="31"/>
        <v/>
      </c>
      <c r="L428" s="87"/>
      <c r="M428" s="87"/>
      <c r="N428" s="89" t="str">
        <f t="shared" si="32"/>
        <v/>
      </c>
      <c r="O428" s="85"/>
    </row>
    <row r="429" spans="1:15" x14ac:dyDescent="0.35">
      <c r="A429" s="85"/>
      <c r="B429" s="85"/>
      <c r="C429" s="85"/>
      <c r="D429" s="85"/>
      <c r="E429" s="85"/>
      <c r="F429" s="85"/>
      <c r="G429" s="85"/>
      <c r="H429" s="85"/>
      <c r="J429" s="86" t="str">
        <f t="shared" si="30"/>
        <v/>
      </c>
      <c r="K429" s="86" t="str">
        <f t="shared" si="31"/>
        <v/>
      </c>
      <c r="L429" s="87"/>
      <c r="M429" s="87"/>
      <c r="N429" s="89" t="str">
        <f t="shared" si="32"/>
        <v/>
      </c>
      <c r="O429" s="85"/>
    </row>
    <row r="430" spans="1:15" x14ac:dyDescent="0.35">
      <c r="A430" s="85"/>
      <c r="B430" s="85"/>
      <c r="C430" s="85"/>
      <c r="D430" s="85"/>
      <c r="E430" s="85"/>
      <c r="F430" s="85"/>
      <c r="G430" s="85"/>
      <c r="H430" s="85"/>
      <c r="J430" s="86" t="str">
        <f t="shared" si="30"/>
        <v/>
      </c>
      <c r="K430" s="86" t="str">
        <f t="shared" si="31"/>
        <v/>
      </c>
      <c r="L430" s="87"/>
      <c r="M430" s="87"/>
      <c r="N430" s="89" t="str">
        <f t="shared" si="32"/>
        <v/>
      </c>
      <c r="O430" s="85"/>
    </row>
    <row r="431" spans="1:15" x14ac:dyDescent="0.35">
      <c r="A431" s="85"/>
      <c r="B431" s="85"/>
      <c r="C431" s="85"/>
      <c r="D431" s="85"/>
      <c r="E431" s="85"/>
      <c r="F431" s="85"/>
      <c r="G431" s="85"/>
      <c r="H431" s="85"/>
      <c r="J431" s="86" t="str">
        <f t="shared" si="30"/>
        <v/>
      </c>
      <c r="K431" s="86" t="str">
        <f t="shared" si="31"/>
        <v/>
      </c>
      <c r="L431" s="87"/>
      <c r="M431" s="87"/>
      <c r="N431" s="89" t="str">
        <f t="shared" si="32"/>
        <v/>
      </c>
      <c r="O431" s="85"/>
    </row>
    <row r="432" spans="1:15" x14ac:dyDescent="0.35">
      <c r="A432" s="85"/>
      <c r="B432" s="85"/>
      <c r="C432" s="85"/>
      <c r="D432" s="85"/>
      <c r="E432" s="85"/>
      <c r="F432" s="85"/>
      <c r="G432" s="85"/>
      <c r="H432" s="85"/>
      <c r="J432" s="86" t="str">
        <f t="shared" si="30"/>
        <v/>
      </c>
      <c r="K432" s="86" t="str">
        <f t="shared" si="31"/>
        <v/>
      </c>
      <c r="L432" s="87"/>
      <c r="M432" s="87"/>
      <c r="N432" s="89" t="str">
        <f t="shared" si="32"/>
        <v/>
      </c>
      <c r="O432" s="85"/>
    </row>
    <row r="433" spans="1:15" x14ac:dyDescent="0.35">
      <c r="A433" s="85"/>
      <c r="B433" s="85"/>
      <c r="C433" s="85"/>
      <c r="D433" s="85"/>
      <c r="E433" s="85"/>
      <c r="F433" s="85"/>
      <c r="G433" s="85"/>
      <c r="H433" s="85"/>
      <c r="J433" s="86" t="str">
        <f t="shared" si="30"/>
        <v/>
      </c>
      <c r="K433" s="86" t="str">
        <f t="shared" si="31"/>
        <v/>
      </c>
      <c r="L433" s="87"/>
      <c r="M433" s="87"/>
      <c r="N433" s="89" t="str">
        <f t="shared" si="32"/>
        <v/>
      </c>
      <c r="O433" s="85"/>
    </row>
    <row r="434" spans="1:15" x14ac:dyDescent="0.35">
      <c r="A434" s="85"/>
      <c r="B434" s="85"/>
      <c r="C434" s="85"/>
      <c r="D434" s="85"/>
      <c r="E434" s="85"/>
      <c r="F434" s="85"/>
      <c r="G434" s="85"/>
      <c r="H434" s="85"/>
      <c r="J434" s="86" t="str">
        <f t="shared" si="30"/>
        <v/>
      </c>
      <c r="K434" s="86" t="str">
        <f t="shared" si="31"/>
        <v/>
      </c>
      <c r="L434" s="87"/>
      <c r="M434" s="87"/>
      <c r="N434" s="89" t="str">
        <f t="shared" si="32"/>
        <v/>
      </c>
      <c r="O434" s="85"/>
    </row>
    <row r="435" spans="1:15" x14ac:dyDescent="0.35">
      <c r="A435" s="85"/>
      <c r="B435" s="85"/>
      <c r="C435" s="85"/>
      <c r="D435" s="85"/>
      <c r="E435" s="85"/>
      <c r="F435" s="85"/>
      <c r="G435" s="85"/>
      <c r="H435" s="85"/>
      <c r="J435" s="86" t="str">
        <f t="shared" si="30"/>
        <v/>
      </c>
      <c r="K435" s="86" t="str">
        <f t="shared" si="31"/>
        <v/>
      </c>
      <c r="L435" s="87"/>
      <c r="M435" s="87"/>
      <c r="N435" s="89" t="str">
        <f t="shared" si="32"/>
        <v/>
      </c>
      <c r="O435" s="85"/>
    </row>
    <row r="436" spans="1:15" x14ac:dyDescent="0.35">
      <c r="A436" s="85"/>
      <c r="B436" s="85"/>
      <c r="C436" s="85"/>
      <c r="D436" s="85"/>
      <c r="E436" s="85"/>
      <c r="F436" s="85"/>
      <c r="G436" s="85"/>
      <c r="H436" s="85"/>
      <c r="J436" s="86" t="str">
        <f t="shared" si="30"/>
        <v/>
      </c>
      <c r="K436" s="86" t="str">
        <f t="shared" si="31"/>
        <v/>
      </c>
      <c r="L436" s="87"/>
      <c r="M436" s="87"/>
      <c r="N436" s="89" t="str">
        <f t="shared" si="32"/>
        <v/>
      </c>
      <c r="O436" s="85"/>
    </row>
    <row r="437" spans="1:15" x14ac:dyDescent="0.35">
      <c r="A437" s="85"/>
      <c r="B437" s="85"/>
      <c r="C437" s="85"/>
      <c r="D437" s="85"/>
      <c r="E437" s="85"/>
      <c r="F437" s="85"/>
      <c r="G437" s="85"/>
      <c r="H437" s="85"/>
      <c r="J437" s="86" t="str">
        <f t="shared" si="30"/>
        <v/>
      </c>
      <c r="K437" s="86" t="str">
        <f t="shared" si="31"/>
        <v/>
      </c>
      <c r="L437" s="87"/>
      <c r="M437" s="87"/>
      <c r="N437" s="89" t="str">
        <f t="shared" si="32"/>
        <v/>
      </c>
      <c r="O437" s="85"/>
    </row>
    <row r="438" spans="1:15" x14ac:dyDescent="0.35">
      <c r="A438" s="85"/>
      <c r="B438" s="85"/>
      <c r="C438" s="85"/>
      <c r="D438" s="85"/>
      <c r="E438" s="85"/>
      <c r="F438" s="85"/>
      <c r="G438" s="85"/>
      <c r="H438" s="85"/>
      <c r="J438" s="86" t="str">
        <f t="shared" si="30"/>
        <v/>
      </c>
      <c r="K438" s="86" t="str">
        <f t="shared" si="31"/>
        <v/>
      </c>
      <c r="L438" s="87"/>
      <c r="M438" s="87"/>
      <c r="N438" s="89" t="str">
        <f t="shared" si="32"/>
        <v/>
      </c>
      <c r="O438" s="85"/>
    </row>
    <row r="439" spans="1:15" x14ac:dyDescent="0.35">
      <c r="A439" s="85"/>
      <c r="B439" s="85"/>
      <c r="C439" s="85"/>
      <c r="D439" s="85"/>
      <c r="E439" s="85"/>
      <c r="F439" s="85"/>
      <c r="G439" s="85"/>
      <c r="H439" s="85"/>
      <c r="J439" s="86" t="str">
        <f t="shared" si="30"/>
        <v/>
      </c>
      <c r="K439" s="86" t="str">
        <f t="shared" si="31"/>
        <v/>
      </c>
      <c r="L439" s="87"/>
      <c r="M439" s="87"/>
      <c r="N439" s="89" t="str">
        <f t="shared" si="32"/>
        <v/>
      </c>
      <c r="O439" s="85"/>
    </row>
    <row r="440" spans="1:15" x14ac:dyDescent="0.35">
      <c r="A440" s="85"/>
      <c r="B440" s="85"/>
      <c r="C440" s="85"/>
      <c r="D440" s="85"/>
      <c r="E440" s="85"/>
      <c r="F440" s="85"/>
      <c r="G440" s="85"/>
      <c r="H440" s="85"/>
      <c r="J440" s="86" t="str">
        <f t="shared" si="30"/>
        <v/>
      </c>
      <c r="K440" s="86" t="str">
        <f t="shared" si="31"/>
        <v/>
      </c>
      <c r="L440" s="87"/>
      <c r="M440" s="87"/>
      <c r="N440" s="89" t="str">
        <f t="shared" si="32"/>
        <v/>
      </c>
      <c r="O440" s="85"/>
    </row>
    <row r="441" spans="1:15" x14ac:dyDescent="0.35">
      <c r="A441" s="85"/>
      <c r="B441" s="85"/>
      <c r="C441" s="85"/>
      <c r="D441" s="85"/>
      <c r="E441" s="85"/>
      <c r="F441" s="85"/>
      <c r="G441" s="85"/>
      <c r="H441" s="85"/>
      <c r="J441" s="86" t="str">
        <f t="shared" si="30"/>
        <v/>
      </c>
      <c r="K441" s="86" t="str">
        <f t="shared" si="31"/>
        <v/>
      </c>
      <c r="L441" s="87"/>
      <c r="M441" s="87"/>
      <c r="N441" s="89" t="str">
        <f t="shared" si="32"/>
        <v/>
      </c>
      <c r="O441" s="85"/>
    </row>
    <row r="442" spans="1:15" x14ac:dyDescent="0.35">
      <c r="A442" s="85"/>
      <c r="B442" s="85"/>
      <c r="C442" s="85"/>
      <c r="D442" s="85"/>
      <c r="E442" s="85"/>
      <c r="F442" s="85"/>
      <c r="G442" s="85"/>
      <c r="H442" s="85"/>
      <c r="J442" s="86" t="str">
        <f t="shared" si="30"/>
        <v/>
      </c>
      <c r="K442" s="86" t="str">
        <f t="shared" si="31"/>
        <v/>
      </c>
      <c r="L442" s="87"/>
      <c r="M442" s="87"/>
      <c r="N442" s="89" t="str">
        <f t="shared" si="32"/>
        <v/>
      </c>
      <c r="O442" s="85"/>
    </row>
    <row r="443" spans="1:15" x14ac:dyDescent="0.35">
      <c r="A443" s="85"/>
      <c r="B443" s="85"/>
      <c r="C443" s="85"/>
      <c r="D443" s="85"/>
      <c r="E443" s="85"/>
      <c r="F443" s="85"/>
      <c r="G443" s="85"/>
      <c r="H443" s="85"/>
      <c r="J443" s="86" t="str">
        <f t="shared" si="30"/>
        <v/>
      </c>
      <c r="K443" s="86" t="str">
        <f t="shared" si="31"/>
        <v/>
      </c>
      <c r="L443" s="87"/>
      <c r="M443" s="87"/>
      <c r="N443" s="89" t="str">
        <f t="shared" si="32"/>
        <v/>
      </c>
      <c r="O443" s="85"/>
    </row>
    <row r="444" spans="1:15" x14ac:dyDescent="0.35">
      <c r="A444" s="85"/>
      <c r="B444" s="85"/>
      <c r="C444" s="85"/>
      <c r="D444" s="85"/>
      <c r="E444" s="85"/>
      <c r="F444" s="85"/>
      <c r="G444" s="85"/>
      <c r="H444" s="85"/>
      <c r="J444" s="86" t="str">
        <f t="shared" si="30"/>
        <v/>
      </c>
      <c r="K444" s="86" t="str">
        <f t="shared" si="31"/>
        <v/>
      </c>
      <c r="L444" s="87"/>
      <c r="M444" s="87"/>
      <c r="N444" s="89" t="str">
        <f t="shared" si="32"/>
        <v/>
      </c>
      <c r="O444" s="85"/>
    </row>
    <row r="445" spans="1:15" x14ac:dyDescent="0.35">
      <c r="A445" s="85"/>
      <c r="B445" s="85"/>
      <c r="C445" s="85"/>
      <c r="D445" s="85"/>
      <c r="E445" s="85"/>
      <c r="F445" s="85"/>
      <c r="G445" s="85"/>
      <c r="H445" s="85"/>
      <c r="J445" s="86" t="str">
        <f t="shared" si="30"/>
        <v/>
      </c>
      <c r="K445" s="86" t="str">
        <f t="shared" si="31"/>
        <v/>
      </c>
      <c r="L445" s="87"/>
      <c r="M445" s="87"/>
      <c r="N445" s="89" t="str">
        <f t="shared" si="32"/>
        <v/>
      </c>
      <c r="O445" s="85"/>
    </row>
    <row r="446" spans="1:15" x14ac:dyDescent="0.35">
      <c r="A446" s="85"/>
      <c r="B446" s="85"/>
      <c r="C446" s="85"/>
      <c r="D446" s="85"/>
      <c r="E446" s="85"/>
      <c r="F446" s="85"/>
      <c r="G446" s="85"/>
      <c r="H446" s="85"/>
      <c r="J446" s="86" t="str">
        <f t="shared" si="30"/>
        <v/>
      </c>
      <c r="K446" s="86" t="str">
        <f t="shared" si="31"/>
        <v/>
      </c>
      <c r="L446" s="87"/>
      <c r="M446" s="87"/>
      <c r="N446" s="89" t="str">
        <f t="shared" si="32"/>
        <v/>
      </c>
      <c r="O446" s="85"/>
    </row>
    <row r="447" spans="1:15" x14ac:dyDescent="0.35">
      <c r="A447" s="85"/>
      <c r="B447" s="85"/>
      <c r="C447" s="85"/>
      <c r="D447" s="85"/>
      <c r="E447" s="85"/>
      <c r="F447" s="85"/>
      <c r="G447" s="85"/>
      <c r="H447" s="85"/>
      <c r="J447" s="86" t="str">
        <f t="shared" si="30"/>
        <v/>
      </c>
      <c r="K447" s="86" t="str">
        <f t="shared" si="31"/>
        <v/>
      </c>
      <c r="L447" s="87"/>
      <c r="M447" s="87"/>
      <c r="N447" s="89" t="str">
        <f t="shared" si="32"/>
        <v/>
      </c>
      <c r="O447" s="85"/>
    </row>
    <row r="448" spans="1:15" x14ac:dyDescent="0.35">
      <c r="A448" s="85"/>
      <c r="B448" s="85"/>
      <c r="C448" s="85"/>
      <c r="D448" s="85"/>
      <c r="E448" s="85"/>
      <c r="F448" s="85"/>
      <c r="G448" s="85"/>
      <c r="H448" s="85"/>
      <c r="J448" s="86" t="str">
        <f t="shared" si="30"/>
        <v/>
      </c>
      <c r="K448" s="86" t="str">
        <f t="shared" si="31"/>
        <v/>
      </c>
      <c r="L448" s="87"/>
      <c r="M448" s="87"/>
      <c r="N448" s="89" t="str">
        <f t="shared" si="32"/>
        <v/>
      </c>
      <c r="O448" s="85"/>
    </row>
    <row r="449" spans="1:15" x14ac:dyDescent="0.35">
      <c r="A449" s="85"/>
      <c r="B449" s="85"/>
      <c r="C449" s="85"/>
      <c r="D449" s="85"/>
      <c r="E449" s="85"/>
      <c r="F449" s="85"/>
      <c r="G449" s="85"/>
      <c r="H449" s="85"/>
      <c r="J449" s="86" t="str">
        <f t="shared" si="30"/>
        <v/>
      </c>
      <c r="K449" s="86" t="str">
        <f t="shared" si="31"/>
        <v/>
      </c>
      <c r="L449" s="87"/>
      <c r="M449" s="87"/>
      <c r="N449" s="89" t="str">
        <f t="shared" si="32"/>
        <v/>
      </c>
      <c r="O449" s="85"/>
    </row>
    <row r="450" spans="1:15" x14ac:dyDescent="0.35">
      <c r="A450" s="85"/>
      <c r="B450" s="85"/>
      <c r="C450" s="85"/>
      <c r="D450" s="85"/>
      <c r="E450" s="85"/>
      <c r="F450" s="85"/>
      <c r="G450" s="85"/>
      <c r="H450" s="85"/>
      <c r="J450" s="86" t="str">
        <f t="shared" si="30"/>
        <v/>
      </c>
      <c r="K450" s="86" t="str">
        <f t="shared" si="31"/>
        <v/>
      </c>
      <c r="L450" s="87"/>
      <c r="M450" s="87"/>
      <c r="N450" s="89" t="str">
        <f t="shared" si="32"/>
        <v/>
      </c>
      <c r="O450" s="85"/>
    </row>
    <row r="451" spans="1:15" x14ac:dyDescent="0.35">
      <c r="A451" s="85"/>
      <c r="B451" s="85"/>
      <c r="C451" s="85"/>
      <c r="D451" s="85"/>
      <c r="E451" s="85"/>
      <c r="F451" s="85"/>
      <c r="G451" s="85"/>
      <c r="H451" s="85"/>
      <c r="J451" s="86" t="str">
        <f t="shared" si="30"/>
        <v/>
      </c>
      <c r="K451" s="86" t="str">
        <f t="shared" si="31"/>
        <v/>
      </c>
      <c r="L451" s="87"/>
      <c r="M451" s="87"/>
      <c r="N451" s="89" t="str">
        <f t="shared" si="32"/>
        <v/>
      </c>
      <c r="O451" s="85"/>
    </row>
    <row r="452" spans="1:15" x14ac:dyDescent="0.35">
      <c r="A452" s="85"/>
      <c r="B452" s="85"/>
      <c r="C452" s="85"/>
      <c r="D452" s="85"/>
      <c r="E452" s="85"/>
      <c r="F452" s="85"/>
      <c r="G452" s="85"/>
      <c r="H452" s="85"/>
      <c r="J452" s="86" t="str">
        <f t="shared" si="30"/>
        <v/>
      </c>
      <c r="K452" s="86" t="str">
        <f t="shared" si="31"/>
        <v/>
      </c>
      <c r="L452" s="87"/>
      <c r="M452" s="87"/>
      <c r="N452" s="89" t="str">
        <f t="shared" si="32"/>
        <v/>
      </c>
      <c r="O452" s="85"/>
    </row>
    <row r="453" spans="1:15" x14ac:dyDescent="0.35">
      <c r="A453" s="85"/>
      <c r="B453" s="85"/>
      <c r="C453" s="85"/>
      <c r="D453" s="85"/>
      <c r="E453" s="85"/>
      <c r="F453" s="85"/>
      <c r="G453" s="85"/>
      <c r="H453" s="85"/>
      <c r="J453" s="86" t="str">
        <f t="shared" si="30"/>
        <v/>
      </c>
      <c r="K453" s="86" t="str">
        <f t="shared" si="31"/>
        <v/>
      </c>
      <c r="L453" s="87"/>
      <c r="M453" s="87"/>
      <c r="N453" s="89" t="str">
        <f t="shared" si="32"/>
        <v/>
      </c>
      <c r="O453" s="85"/>
    </row>
    <row r="454" spans="1:15" x14ac:dyDescent="0.35">
      <c r="A454" s="85"/>
      <c r="B454" s="85"/>
      <c r="C454" s="85"/>
      <c r="D454" s="85"/>
      <c r="E454" s="85"/>
      <c r="F454" s="85"/>
      <c r="G454" s="85"/>
      <c r="H454" s="85"/>
      <c r="J454" s="86" t="str">
        <f t="shared" si="30"/>
        <v/>
      </c>
      <c r="K454" s="86" t="str">
        <f t="shared" si="31"/>
        <v/>
      </c>
      <c r="L454" s="87"/>
      <c r="M454" s="87"/>
      <c r="N454" s="89" t="str">
        <f t="shared" si="32"/>
        <v/>
      </c>
      <c r="O454" s="85"/>
    </row>
    <row r="455" spans="1:15" x14ac:dyDescent="0.35">
      <c r="A455" s="85"/>
      <c r="B455" s="85"/>
      <c r="C455" s="85"/>
      <c r="D455" s="85"/>
      <c r="E455" s="85"/>
      <c r="F455" s="85"/>
      <c r="G455" s="85"/>
      <c r="H455" s="85"/>
      <c r="J455" s="86" t="str">
        <f t="shared" ref="J455:J512" si="33">IF($I455="B","Baixa",IF($I455="M","Média",IF($I455="","","Alta")))</f>
        <v/>
      </c>
      <c r="K455" s="86" t="str">
        <f t="shared" ref="K455:K512" si="34">IF(ISBLANK(F455),"",IF(F455="ALI",IF(I455="B",7,IF(I455="M",10,15)),IF(F455="AIE",IF(I455="B",5,IF(I455="M",7,10)),IF(F455="SE",IF(I455="B",4,IF(I455="M",5,7)),IF(OR(F455="EE",F455="CE"),IF(I455="B",3,IF(I455="M",4,6)))))))</f>
        <v/>
      </c>
      <c r="L455" s="87"/>
      <c r="M455" s="87"/>
      <c r="N455" s="89" t="str">
        <f t="shared" si="32"/>
        <v/>
      </c>
      <c r="O455" s="85"/>
    </row>
    <row r="456" spans="1:15" x14ac:dyDescent="0.35">
      <c r="A456" s="85"/>
      <c r="B456" s="85"/>
      <c r="C456" s="85"/>
      <c r="D456" s="85"/>
      <c r="E456" s="85"/>
      <c r="F456" s="85"/>
      <c r="G456" s="85"/>
      <c r="H456" s="85"/>
      <c r="J456" s="86" t="str">
        <f t="shared" si="33"/>
        <v/>
      </c>
      <c r="K456" s="86" t="str">
        <f t="shared" si="34"/>
        <v/>
      </c>
      <c r="L456" s="87"/>
      <c r="M456" s="87"/>
      <c r="N456" s="89" t="str">
        <f t="shared" ref="N456:N512" si="35">IF(OR(D456="Não Conta",E456="",E456="Refinamento"),"",K456*L456)</f>
        <v/>
      </c>
      <c r="O456" s="85"/>
    </row>
    <row r="457" spans="1:15" x14ac:dyDescent="0.35">
      <c r="A457" s="85"/>
      <c r="B457" s="85"/>
      <c r="C457" s="85"/>
      <c r="D457" s="85"/>
      <c r="E457" s="85"/>
      <c r="F457" s="85"/>
      <c r="G457" s="85"/>
      <c r="H457" s="85"/>
      <c r="J457" s="86" t="str">
        <f t="shared" si="33"/>
        <v/>
      </c>
      <c r="K457" s="86" t="str">
        <f t="shared" si="34"/>
        <v/>
      </c>
      <c r="L457" s="87"/>
      <c r="M457" s="87"/>
      <c r="N457" s="89" t="str">
        <f t="shared" si="35"/>
        <v/>
      </c>
      <c r="O457" s="85"/>
    </row>
    <row r="458" spans="1:15" x14ac:dyDescent="0.35">
      <c r="A458" s="85"/>
      <c r="B458" s="85"/>
      <c r="C458" s="85"/>
      <c r="D458" s="85"/>
      <c r="E458" s="85"/>
      <c r="F458" s="85"/>
      <c r="G458" s="85"/>
      <c r="H458" s="85"/>
      <c r="J458" s="86" t="str">
        <f t="shared" si="33"/>
        <v/>
      </c>
      <c r="K458" s="86" t="str">
        <f t="shared" si="34"/>
        <v/>
      </c>
      <c r="L458" s="87"/>
      <c r="M458" s="87"/>
      <c r="N458" s="89" t="str">
        <f t="shared" si="35"/>
        <v/>
      </c>
      <c r="O458" s="85"/>
    </row>
    <row r="459" spans="1:15" x14ac:dyDescent="0.35">
      <c r="A459" s="85"/>
      <c r="B459" s="85"/>
      <c r="C459" s="85"/>
      <c r="D459" s="85"/>
      <c r="E459" s="85"/>
      <c r="F459" s="85"/>
      <c r="G459" s="85"/>
      <c r="H459" s="85"/>
      <c r="J459" s="86" t="str">
        <f t="shared" si="33"/>
        <v/>
      </c>
      <c r="K459" s="86" t="str">
        <f t="shared" si="34"/>
        <v/>
      </c>
      <c r="L459" s="87"/>
      <c r="M459" s="87"/>
      <c r="N459" s="89" t="str">
        <f t="shared" si="35"/>
        <v/>
      </c>
      <c r="O459" s="85"/>
    </row>
    <row r="460" spans="1:15" x14ac:dyDescent="0.35">
      <c r="A460" s="85"/>
      <c r="B460" s="85"/>
      <c r="C460" s="85"/>
      <c r="D460" s="85"/>
      <c r="E460" s="85"/>
      <c r="F460" s="85"/>
      <c r="G460" s="85"/>
      <c r="H460" s="85"/>
      <c r="J460" s="86" t="str">
        <f t="shared" si="33"/>
        <v/>
      </c>
      <c r="K460" s="86" t="str">
        <f t="shared" si="34"/>
        <v/>
      </c>
      <c r="L460" s="87"/>
      <c r="M460" s="87"/>
      <c r="N460" s="89" t="str">
        <f t="shared" si="35"/>
        <v/>
      </c>
      <c r="O460" s="85"/>
    </row>
    <row r="461" spans="1:15" x14ac:dyDescent="0.35">
      <c r="A461" s="85"/>
      <c r="B461" s="85"/>
      <c r="C461" s="85"/>
      <c r="D461" s="85"/>
      <c r="E461" s="85"/>
      <c r="F461" s="85"/>
      <c r="G461" s="85"/>
      <c r="H461" s="85"/>
      <c r="J461" s="86" t="str">
        <f t="shared" si="33"/>
        <v/>
      </c>
      <c r="K461" s="86" t="str">
        <f t="shared" si="34"/>
        <v/>
      </c>
      <c r="L461" s="87"/>
      <c r="M461" s="87"/>
      <c r="N461" s="89" t="str">
        <f t="shared" si="35"/>
        <v/>
      </c>
      <c r="O461" s="85"/>
    </row>
    <row r="462" spans="1:15" x14ac:dyDescent="0.35">
      <c r="A462" s="85"/>
      <c r="B462" s="85"/>
      <c r="C462" s="85"/>
      <c r="D462" s="85"/>
      <c r="E462" s="85"/>
      <c r="F462" s="85"/>
      <c r="G462" s="85"/>
      <c r="H462" s="85"/>
      <c r="J462" s="86" t="str">
        <f t="shared" si="33"/>
        <v/>
      </c>
      <c r="K462" s="86" t="str">
        <f t="shared" si="34"/>
        <v/>
      </c>
      <c r="L462" s="87"/>
      <c r="M462" s="87"/>
      <c r="N462" s="89" t="str">
        <f t="shared" si="35"/>
        <v/>
      </c>
      <c r="O462" s="85"/>
    </row>
    <row r="463" spans="1:15" x14ac:dyDescent="0.35">
      <c r="A463" s="85"/>
      <c r="B463" s="85"/>
      <c r="C463" s="85"/>
      <c r="D463" s="85"/>
      <c r="E463" s="85"/>
      <c r="F463" s="85"/>
      <c r="G463" s="85"/>
      <c r="H463" s="85"/>
      <c r="J463" s="86" t="str">
        <f t="shared" si="33"/>
        <v/>
      </c>
      <c r="K463" s="86" t="str">
        <f t="shared" si="34"/>
        <v/>
      </c>
      <c r="L463" s="87"/>
      <c r="M463" s="87"/>
      <c r="N463" s="89" t="str">
        <f t="shared" si="35"/>
        <v/>
      </c>
      <c r="O463" s="85"/>
    </row>
    <row r="464" spans="1:15" x14ac:dyDescent="0.35">
      <c r="A464" s="85"/>
      <c r="B464" s="85"/>
      <c r="C464" s="85"/>
      <c r="D464" s="85"/>
      <c r="E464" s="85"/>
      <c r="F464" s="85"/>
      <c r="G464" s="85"/>
      <c r="H464" s="85"/>
      <c r="J464" s="86" t="str">
        <f t="shared" si="33"/>
        <v/>
      </c>
      <c r="K464" s="86" t="str">
        <f t="shared" si="34"/>
        <v/>
      </c>
      <c r="L464" s="87"/>
      <c r="M464" s="87"/>
      <c r="N464" s="89" t="str">
        <f t="shared" si="35"/>
        <v/>
      </c>
      <c r="O464" s="85"/>
    </row>
    <row r="465" spans="1:15" x14ac:dyDescent="0.35">
      <c r="A465" s="85"/>
      <c r="B465" s="85"/>
      <c r="C465" s="85"/>
      <c r="D465" s="85"/>
      <c r="E465" s="85"/>
      <c r="F465" s="85"/>
      <c r="G465" s="85"/>
      <c r="H465" s="85"/>
      <c r="J465" s="86" t="str">
        <f t="shared" si="33"/>
        <v/>
      </c>
      <c r="K465" s="86" t="str">
        <f t="shared" si="34"/>
        <v/>
      </c>
      <c r="L465" s="87"/>
      <c r="M465" s="87"/>
      <c r="N465" s="89" t="str">
        <f t="shared" si="35"/>
        <v/>
      </c>
      <c r="O465" s="85"/>
    </row>
    <row r="466" spans="1:15" x14ac:dyDescent="0.35">
      <c r="A466" s="85"/>
      <c r="B466" s="85"/>
      <c r="C466" s="85"/>
      <c r="D466" s="85"/>
      <c r="E466" s="85"/>
      <c r="F466" s="85"/>
      <c r="G466" s="85"/>
      <c r="H466" s="85"/>
      <c r="J466" s="86" t="str">
        <f t="shared" si="33"/>
        <v/>
      </c>
      <c r="K466" s="86" t="str">
        <f t="shared" si="34"/>
        <v/>
      </c>
      <c r="L466" s="87"/>
      <c r="M466" s="87"/>
      <c r="N466" s="89" t="str">
        <f t="shared" si="35"/>
        <v/>
      </c>
      <c r="O466" s="85"/>
    </row>
    <row r="467" spans="1:15" x14ac:dyDescent="0.35">
      <c r="A467" s="85"/>
      <c r="B467" s="85"/>
      <c r="C467" s="85"/>
      <c r="D467" s="85"/>
      <c r="E467" s="85"/>
      <c r="F467" s="85"/>
      <c r="G467" s="85"/>
      <c r="H467" s="85"/>
      <c r="J467" s="86" t="str">
        <f t="shared" si="33"/>
        <v/>
      </c>
      <c r="K467" s="86" t="str">
        <f t="shared" si="34"/>
        <v/>
      </c>
      <c r="L467" s="87"/>
      <c r="M467" s="87"/>
      <c r="N467" s="89" t="str">
        <f t="shared" si="35"/>
        <v/>
      </c>
      <c r="O467" s="85"/>
    </row>
    <row r="468" spans="1:15" x14ac:dyDescent="0.35">
      <c r="A468" s="85"/>
      <c r="B468" s="85"/>
      <c r="C468" s="85"/>
      <c r="D468" s="85"/>
      <c r="E468" s="85"/>
      <c r="F468" s="85"/>
      <c r="G468" s="85"/>
      <c r="H468" s="85"/>
      <c r="J468" s="86" t="str">
        <f t="shared" si="33"/>
        <v/>
      </c>
      <c r="K468" s="86" t="str">
        <f t="shared" si="34"/>
        <v/>
      </c>
      <c r="L468" s="87"/>
      <c r="M468" s="87"/>
      <c r="N468" s="89" t="str">
        <f t="shared" si="35"/>
        <v/>
      </c>
      <c r="O468" s="85"/>
    </row>
    <row r="469" spans="1:15" x14ac:dyDescent="0.35">
      <c r="A469" s="85"/>
      <c r="B469" s="85"/>
      <c r="C469" s="85"/>
      <c r="D469" s="85"/>
      <c r="E469" s="85"/>
      <c r="F469" s="85"/>
      <c r="G469" s="85"/>
      <c r="H469" s="85"/>
      <c r="J469" s="86" t="str">
        <f t="shared" si="33"/>
        <v/>
      </c>
      <c r="K469" s="86" t="str">
        <f t="shared" si="34"/>
        <v/>
      </c>
      <c r="L469" s="87"/>
      <c r="M469" s="87"/>
      <c r="N469" s="89" t="str">
        <f t="shared" si="35"/>
        <v/>
      </c>
      <c r="O469" s="85"/>
    </row>
    <row r="470" spans="1:15" x14ac:dyDescent="0.35">
      <c r="A470" s="85"/>
      <c r="B470" s="85"/>
      <c r="C470" s="85"/>
      <c r="D470" s="85"/>
      <c r="E470" s="85"/>
      <c r="F470" s="85"/>
      <c r="G470" s="85"/>
      <c r="H470" s="85"/>
      <c r="J470" s="86" t="str">
        <f t="shared" si="33"/>
        <v/>
      </c>
      <c r="K470" s="86" t="str">
        <f t="shared" si="34"/>
        <v/>
      </c>
      <c r="L470" s="87"/>
      <c r="M470" s="87"/>
      <c r="N470" s="89" t="str">
        <f t="shared" si="35"/>
        <v/>
      </c>
      <c r="O470" s="85"/>
    </row>
    <row r="471" spans="1:15" x14ac:dyDescent="0.35">
      <c r="A471" s="85"/>
      <c r="B471" s="85"/>
      <c r="C471" s="85"/>
      <c r="D471" s="85"/>
      <c r="E471" s="85"/>
      <c r="F471" s="85"/>
      <c r="G471" s="85"/>
      <c r="H471" s="85"/>
      <c r="J471" s="86" t="str">
        <f t="shared" si="33"/>
        <v/>
      </c>
      <c r="K471" s="86" t="str">
        <f t="shared" si="34"/>
        <v/>
      </c>
      <c r="L471" s="87"/>
      <c r="M471" s="87"/>
      <c r="N471" s="89" t="str">
        <f t="shared" si="35"/>
        <v/>
      </c>
      <c r="O471" s="85"/>
    </row>
    <row r="472" spans="1:15" x14ac:dyDescent="0.35">
      <c r="A472" s="85"/>
      <c r="B472" s="85"/>
      <c r="C472" s="85"/>
      <c r="D472" s="85"/>
      <c r="E472" s="85"/>
      <c r="F472" s="85"/>
      <c r="G472" s="85"/>
      <c r="H472" s="85"/>
      <c r="J472" s="86" t="str">
        <f t="shared" si="33"/>
        <v/>
      </c>
      <c r="K472" s="86" t="str">
        <f t="shared" si="34"/>
        <v/>
      </c>
      <c r="L472" s="87"/>
      <c r="M472" s="87"/>
      <c r="N472" s="89" t="str">
        <f t="shared" si="35"/>
        <v/>
      </c>
      <c r="O472" s="85"/>
    </row>
    <row r="473" spans="1:15" x14ac:dyDescent="0.35">
      <c r="A473" s="85"/>
      <c r="B473" s="85"/>
      <c r="C473" s="85"/>
      <c r="D473" s="85"/>
      <c r="E473" s="85"/>
      <c r="F473" s="85"/>
      <c r="G473" s="85"/>
      <c r="H473" s="85"/>
      <c r="J473" s="86" t="str">
        <f t="shared" si="33"/>
        <v/>
      </c>
      <c r="K473" s="86" t="str">
        <f t="shared" si="34"/>
        <v/>
      </c>
      <c r="L473" s="87"/>
      <c r="M473" s="87"/>
      <c r="N473" s="89" t="str">
        <f t="shared" si="35"/>
        <v/>
      </c>
      <c r="O473" s="85"/>
    </row>
    <row r="474" spans="1:15" x14ac:dyDescent="0.35">
      <c r="A474" s="85"/>
      <c r="B474" s="85"/>
      <c r="C474" s="85"/>
      <c r="D474" s="85"/>
      <c r="E474" s="85"/>
      <c r="F474" s="85"/>
      <c r="G474" s="85"/>
      <c r="H474" s="85"/>
      <c r="J474" s="86" t="str">
        <f t="shared" si="33"/>
        <v/>
      </c>
      <c r="K474" s="86" t="str">
        <f t="shared" si="34"/>
        <v/>
      </c>
      <c r="L474" s="87"/>
      <c r="M474" s="87"/>
      <c r="N474" s="89" t="str">
        <f t="shared" si="35"/>
        <v/>
      </c>
      <c r="O474" s="85"/>
    </row>
    <row r="475" spans="1:15" x14ac:dyDescent="0.35">
      <c r="A475" s="85"/>
      <c r="B475" s="85"/>
      <c r="C475" s="85"/>
      <c r="D475" s="85"/>
      <c r="E475" s="85"/>
      <c r="F475" s="85"/>
      <c r="G475" s="85"/>
      <c r="H475" s="85"/>
      <c r="J475" s="86" t="str">
        <f t="shared" si="33"/>
        <v/>
      </c>
      <c r="K475" s="86" t="str">
        <f t="shared" si="34"/>
        <v/>
      </c>
      <c r="L475" s="87"/>
      <c r="M475" s="87"/>
      <c r="N475" s="89" t="str">
        <f t="shared" si="35"/>
        <v/>
      </c>
      <c r="O475" s="85"/>
    </row>
    <row r="476" spans="1:15" x14ac:dyDescent="0.35">
      <c r="A476" s="85"/>
      <c r="B476" s="85"/>
      <c r="C476" s="85"/>
      <c r="D476" s="85"/>
      <c r="E476" s="85"/>
      <c r="F476" s="85"/>
      <c r="G476" s="85"/>
      <c r="H476" s="85"/>
      <c r="J476" s="86" t="str">
        <f t="shared" si="33"/>
        <v/>
      </c>
      <c r="K476" s="86" t="str">
        <f t="shared" si="34"/>
        <v/>
      </c>
      <c r="L476" s="87"/>
      <c r="M476" s="87"/>
      <c r="N476" s="89" t="str">
        <f t="shared" si="35"/>
        <v/>
      </c>
      <c r="O476" s="85"/>
    </row>
    <row r="477" spans="1:15" x14ac:dyDescent="0.35">
      <c r="A477" s="85"/>
      <c r="B477" s="85"/>
      <c r="C477" s="85"/>
      <c r="D477" s="85"/>
      <c r="E477" s="85"/>
      <c r="F477" s="85"/>
      <c r="G477" s="85"/>
      <c r="H477" s="85"/>
      <c r="J477" s="86" t="str">
        <f t="shared" si="33"/>
        <v/>
      </c>
      <c r="K477" s="86" t="str">
        <f t="shared" si="34"/>
        <v/>
      </c>
      <c r="L477" s="87"/>
      <c r="M477" s="87"/>
      <c r="N477" s="89" t="str">
        <f t="shared" si="35"/>
        <v/>
      </c>
      <c r="O477" s="85"/>
    </row>
    <row r="478" spans="1:15" x14ac:dyDescent="0.35">
      <c r="A478" s="85"/>
      <c r="B478" s="85"/>
      <c r="C478" s="85"/>
      <c r="D478" s="85"/>
      <c r="E478" s="85"/>
      <c r="F478" s="85"/>
      <c r="G478" s="85"/>
      <c r="H478" s="85"/>
      <c r="J478" s="86" t="str">
        <f t="shared" si="33"/>
        <v/>
      </c>
      <c r="K478" s="86" t="str">
        <f t="shared" si="34"/>
        <v/>
      </c>
      <c r="L478" s="87"/>
      <c r="M478" s="87"/>
      <c r="N478" s="89" t="str">
        <f t="shared" si="35"/>
        <v/>
      </c>
      <c r="O478" s="85"/>
    </row>
    <row r="479" spans="1:15" x14ac:dyDescent="0.35">
      <c r="A479" s="85"/>
      <c r="B479" s="85"/>
      <c r="C479" s="85"/>
      <c r="D479" s="85"/>
      <c r="E479" s="85"/>
      <c r="F479" s="85"/>
      <c r="G479" s="85"/>
      <c r="H479" s="85"/>
      <c r="J479" s="86" t="str">
        <f t="shared" si="33"/>
        <v/>
      </c>
      <c r="K479" s="86" t="str">
        <f t="shared" si="34"/>
        <v/>
      </c>
      <c r="L479" s="87"/>
      <c r="M479" s="87"/>
      <c r="N479" s="89" t="str">
        <f t="shared" si="35"/>
        <v/>
      </c>
      <c r="O479" s="85"/>
    </row>
    <row r="480" spans="1:15" x14ac:dyDescent="0.35">
      <c r="A480" s="85"/>
      <c r="B480" s="85"/>
      <c r="C480" s="85"/>
      <c r="D480" s="85"/>
      <c r="E480" s="85"/>
      <c r="F480" s="85"/>
      <c r="G480" s="85"/>
      <c r="H480" s="85"/>
      <c r="J480" s="86" t="str">
        <f t="shared" si="33"/>
        <v/>
      </c>
      <c r="K480" s="86" t="str">
        <f t="shared" si="34"/>
        <v/>
      </c>
      <c r="L480" s="87"/>
      <c r="M480" s="87"/>
      <c r="N480" s="89" t="str">
        <f t="shared" si="35"/>
        <v/>
      </c>
      <c r="O480" s="85"/>
    </row>
    <row r="481" spans="1:15" x14ac:dyDescent="0.35">
      <c r="A481" s="85"/>
      <c r="B481" s="85"/>
      <c r="C481" s="85"/>
      <c r="D481" s="85"/>
      <c r="E481" s="85"/>
      <c r="F481" s="85"/>
      <c r="G481" s="85"/>
      <c r="H481" s="85"/>
      <c r="J481" s="86" t="str">
        <f t="shared" si="33"/>
        <v/>
      </c>
      <c r="K481" s="86" t="str">
        <f t="shared" si="34"/>
        <v/>
      </c>
      <c r="L481" s="87"/>
      <c r="M481" s="87"/>
      <c r="N481" s="89" t="str">
        <f t="shared" si="35"/>
        <v/>
      </c>
      <c r="O481" s="85"/>
    </row>
    <row r="482" spans="1:15" x14ac:dyDescent="0.35">
      <c r="A482" s="85"/>
      <c r="B482" s="85"/>
      <c r="C482" s="85"/>
      <c r="D482" s="85"/>
      <c r="E482" s="85"/>
      <c r="F482" s="85"/>
      <c r="G482" s="85"/>
      <c r="H482" s="85"/>
      <c r="J482" s="86" t="str">
        <f t="shared" si="33"/>
        <v/>
      </c>
      <c r="K482" s="86" t="str">
        <f t="shared" si="34"/>
        <v/>
      </c>
      <c r="L482" s="87"/>
      <c r="M482" s="87"/>
      <c r="N482" s="89" t="str">
        <f t="shared" si="35"/>
        <v/>
      </c>
      <c r="O482" s="85"/>
    </row>
    <row r="483" spans="1:15" x14ac:dyDescent="0.35">
      <c r="A483" s="85"/>
      <c r="B483" s="85"/>
      <c r="C483" s="85"/>
      <c r="D483" s="85"/>
      <c r="E483" s="85"/>
      <c r="F483" s="85"/>
      <c r="G483" s="85"/>
      <c r="H483" s="85"/>
      <c r="J483" s="86" t="str">
        <f t="shared" si="33"/>
        <v/>
      </c>
      <c r="K483" s="86" t="str">
        <f t="shared" si="34"/>
        <v/>
      </c>
      <c r="L483" s="87"/>
      <c r="M483" s="87"/>
      <c r="N483" s="89" t="str">
        <f t="shared" si="35"/>
        <v/>
      </c>
      <c r="O483" s="85"/>
    </row>
    <row r="484" spans="1:15" x14ac:dyDescent="0.35">
      <c r="A484" s="85"/>
      <c r="B484" s="85"/>
      <c r="C484" s="85"/>
      <c r="D484" s="85"/>
      <c r="E484" s="85"/>
      <c r="F484" s="85"/>
      <c r="G484" s="85"/>
      <c r="H484" s="85"/>
      <c r="J484" s="86" t="str">
        <f t="shared" si="33"/>
        <v/>
      </c>
      <c r="K484" s="86" t="str">
        <f t="shared" si="34"/>
        <v/>
      </c>
      <c r="L484" s="87"/>
      <c r="M484" s="87"/>
      <c r="N484" s="89" t="str">
        <f t="shared" si="35"/>
        <v/>
      </c>
      <c r="O484" s="85"/>
    </row>
    <row r="485" spans="1:15" x14ac:dyDescent="0.35">
      <c r="A485" s="85"/>
      <c r="B485" s="85"/>
      <c r="C485" s="85"/>
      <c r="D485" s="85"/>
      <c r="E485" s="85"/>
      <c r="F485" s="85"/>
      <c r="G485" s="85"/>
      <c r="H485" s="85"/>
      <c r="J485" s="86" t="str">
        <f t="shared" si="33"/>
        <v/>
      </c>
      <c r="K485" s="86" t="str">
        <f t="shared" si="34"/>
        <v/>
      </c>
      <c r="L485" s="87"/>
      <c r="M485" s="87"/>
      <c r="N485" s="89" t="str">
        <f t="shared" si="35"/>
        <v/>
      </c>
      <c r="O485" s="85"/>
    </row>
    <row r="486" spans="1:15" x14ac:dyDescent="0.35">
      <c r="A486" s="85"/>
      <c r="B486" s="85"/>
      <c r="C486" s="85"/>
      <c r="D486" s="85"/>
      <c r="E486" s="85"/>
      <c r="F486" s="85"/>
      <c r="G486" s="85"/>
      <c r="H486" s="85"/>
      <c r="J486" s="86" t="str">
        <f t="shared" si="33"/>
        <v/>
      </c>
      <c r="K486" s="86" t="str">
        <f t="shared" si="34"/>
        <v/>
      </c>
      <c r="L486" s="87"/>
      <c r="M486" s="87"/>
      <c r="N486" s="89" t="str">
        <f t="shared" si="35"/>
        <v/>
      </c>
      <c r="O486" s="85"/>
    </row>
    <row r="487" spans="1:15" x14ac:dyDescent="0.35">
      <c r="A487" s="85"/>
      <c r="B487" s="85"/>
      <c r="C487" s="85"/>
      <c r="D487" s="85"/>
      <c r="E487" s="85"/>
      <c r="F487" s="85"/>
      <c r="G487" s="85"/>
      <c r="H487" s="85"/>
      <c r="J487" s="86" t="str">
        <f t="shared" si="33"/>
        <v/>
      </c>
      <c r="K487" s="86" t="str">
        <f t="shared" si="34"/>
        <v/>
      </c>
      <c r="L487" s="87"/>
      <c r="M487" s="87"/>
      <c r="N487" s="89" t="str">
        <f t="shared" si="35"/>
        <v/>
      </c>
      <c r="O487" s="85"/>
    </row>
    <row r="488" spans="1:15" x14ac:dyDescent="0.35">
      <c r="A488" s="85"/>
      <c r="B488" s="85"/>
      <c r="C488" s="85"/>
      <c r="D488" s="85"/>
      <c r="E488" s="85"/>
      <c r="F488" s="85"/>
      <c r="G488" s="85"/>
      <c r="H488" s="85"/>
      <c r="J488" s="86" t="str">
        <f t="shared" si="33"/>
        <v/>
      </c>
      <c r="K488" s="86" t="str">
        <f t="shared" si="34"/>
        <v/>
      </c>
      <c r="L488" s="87"/>
      <c r="M488" s="87"/>
      <c r="N488" s="89" t="str">
        <f t="shared" si="35"/>
        <v/>
      </c>
      <c r="O488" s="85"/>
    </row>
    <row r="489" spans="1:15" x14ac:dyDescent="0.35">
      <c r="A489" s="85"/>
      <c r="B489" s="85"/>
      <c r="C489" s="85"/>
      <c r="D489" s="85"/>
      <c r="E489" s="85"/>
      <c r="F489" s="85"/>
      <c r="G489" s="85"/>
      <c r="H489" s="85"/>
      <c r="J489" s="86" t="str">
        <f t="shared" si="33"/>
        <v/>
      </c>
      <c r="K489" s="86" t="str">
        <f t="shared" si="34"/>
        <v/>
      </c>
      <c r="L489" s="87"/>
      <c r="M489" s="87"/>
      <c r="N489" s="89" t="str">
        <f t="shared" si="35"/>
        <v/>
      </c>
      <c r="O489" s="85"/>
    </row>
    <row r="490" spans="1:15" x14ac:dyDescent="0.35">
      <c r="A490" s="85"/>
      <c r="B490" s="85"/>
      <c r="C490" s="85"/>
      <c r="D490" s="85"/>
      <c r="E490" s="85"/>
      <c r="F490" s="85"/>
      <c r="G490" s="85"/>
      <c r="H490" s="85"/>
      <c r="J490" s="86" t="str">
        <f t="shared" si="33"/>
        <v/>
      </c>
      <c r="K490" s="86" t="str">
        <f t="shared" si="34"/>
        <v/>
      </c>
      <c r="L490" s="87"/>
      <c r="M490" s="87"/>
      <c r="N490" s="89" t="str">
        <f t="shared" si="35"/>
        <v/>
      </c>
      <c r="O490" s="85"/>
    </row>
    <row r="491" spans="1:15" x14ac:dyDescent="0.35">
      <c r="A491" s="85"/>
      <c r="B491" s="85"/>
      <c r="C491" s="85"/>
      <c r="D491" s="85"/>
      <c r="E491" s="85"/>
      <c r="F491" s="85"/>
      <c r="G491" s="85"/>
      <c r="H491" s="85"/>
      <c r="J491" s="86" t="str">
        <f t="shared" si="33"/>
        <v/>
      </c>
      <c r="K491" s="86" t="str">
        <f t="shared" si="34"/>
        <v/>
      </c>
      <c r="L491" s="87"/>
      <c r="M491" s="87"/>
      <c r="N491" s="89" t="str">
        <f t="shared" si="35"/>
        <v/>
      </c>
      <c r="O491" s="85"/>
    </row>
    <row r="492" spans="1:15" x14ac:dyDescent="0.35">
      <c r="A492" s="85"/>
      <c r="B492" s="85"/>
      <c r="C492" s="85"/>
      <c r="D492" s="85"/>
      <c r="E492" s="85"/>
      <c r="F492" s="85"/>
      <c r="G492" s="85"/>
      <c r="H492" s="85"/>
      <c r="J492" s="86" t="str">
        <f t="shared" si="33"/>
        <v/>
      </c>
      <c r="K492" s="86" t="str">
        <f t="shared" si="34"/>
        <v/>
      </c>
      <c r="L492" s="87"/>
      <c r="M492" s="87"/>
      <c r="N492" s="89" t="str">
        <f t="shared" si="35"/>
        <v/>
      </c>
      <c r="O492" s="85"/>
    </row>
    <row r="493" spans="1:15" x14ac:dyDescent="0.35">
      <c r="A493" s="85"/>
      <c r="B493" s="85"/>
      <c r="C493" s="85"/>
      <c r="D493" s="85"/>
      <c r="E493" s="85"/>
      <c r="F493" s="85"/>
      <c r="G493" s="85"/>
      <c r="H493" s="85"/>
      <c r="J493" s="86" t="str">
        <f t="shared" si="33"/>
        <v/>
      </c>
      <c r="K493" s="86" t="str">
        <f t="shared" si="34"/>
        <v/>
      </c>
      <c r="L493" s="87"/>
      <c r="M493" s="87"/>
      <c r="N493" s="89" t="str">
        <f t="shared" si="35"/>
        <v/>
      </c>
      <c r="O493" s="85"/>
    </row>
    <row r="494" spans="1:15" x14ac:dyDescent="0.35">
      <c r="A494" s="85"/>
      <c r="B494" s="85"/>
      <c r="C494" s="85"/>
      <c r="D494" s="85"/>
      <c r="E494" s="85"/>
      <c r="F494" s="85"/>
      <c r="G494" s="85"/>
      <c r="H494" s="85"/>
      <c r="J494" s="86" t="str">
        <f t="shared" si="33"/>
        <v/>
      </c>
      <c r="K494" s="86" t="str">
        <f t="shared" si="34"/>
        <v/>
      </c>
      <c r="L494" s="87"/>
      <c r="M494" s="87"/>
      <c r="N494" s="89" t="str">
        <f t="shared" si="35"/>
        <v/>
      </c>
      <c r="O494" s="85"/>
    </row>
    <row r="495" spans="1:15" x14ac:dyDescent="0.35">
      <c r="A495" s="85"/>
      <c r="B495" s="85"/>
      <c r="C495" s="85"/>
      <c r="D495" s="85"/>
      <c r="E495" s="85"/>
      <c r="F495" s="85"/>
      <c r="G495" s="85"/>
      <c r="H495" s="85"/>
      <c r="J495" s="86" t="str">
        <f t="shared" si="33"/>
        <v/>
      </c>
      <c r="K495" s="86" t="str">
        <f t="shared" si="34"/>
        <v/>
      </c>
      <c r="L495" s="87"/>
      <c r="M495" s="87"/>
      <c r="N495" s="89" t="str">
        <f t="shared" si="35"/>
        <v/>
      </c>
      <c r="O495" s="85"/>
    </row>
    <row r="496" spans="1:15" x14ac:dyDescent="0.35">
      <c r="A496" s="85"/>
      <c r="B496" s="85"/>
      <c r="C496" s="85"/>
      <c r="D496" s="85"/>
      <c r="E496" s="85"/>
      <c r="F496" s="85"/>
      <c r="G496" s="85"/>
      <c r="H496" s="85"/>
      <c r="J496" s="86" t="str">
        <f t="shared" si="33"/>
        <v/>
      </c>
      <c r="K496" s="86" t="str">
        <f t="shared" si="34"/>
        <v/>
      </c>
      <c r="L496" s="87"/>
      <c r="M496" s="87"/>
      <c r="N496" s="89" t="str">
        <f t="shared" si="35"/>
        <v/>
      </c>
      <c r="O496" s="85"/>
    </row>
    <row r="497" spans="1:15" x14ac:dyDescent="0.35">
      <c r="A497" s="85"/>
      <c r="B497" s="85"/>
      <c r="C497" s="85"/>
      <c r="D497" s="85"/>
      <c r="E497" s="85"/>
      <c r="F497" s="85"/>
      <c r="G497" s="85"/>
      <c r="H497" s="85"/>
      <c r="J497" s="86" t="str">
        <f t="shared" si="33"/>
        <v/>
      </c>
      <c r="K497" s="86" t="str">
        <f t="shared" si="34"/>
        <v/>
      </c>
      <c r="L497" s="87"/>
      <c r="M497" s="87"/>
      <c r="N497" s="89" t="str">
        <f t="shared" si="35"/>
        <v/>
      </c>
      <c r="O497" s="85"/>
    </row>
    <row r="498" spans="1:15" x14ac:dyDescent="0.35">
      <c r="A498" s="85"/>
      <c r="B498" s="85"/>
      <c r="C498" s="85"/>
      <c r="D498" s="85"/>
      <c r="E498" s="85"/>
      <c r="F498" s="85"/>
      <c r="G498" s="85"/>
      <c r="H498" s="85"/>
      <c r="J498" s="86" t="str">
        <f t="shared" si="33"/>
        <v/>
      </c>
      <c r="K498" s="86" t="str">
        <f t="shared" si="34"/>
        <v/>
      </c>
      <c r="L498" s="87"/>
      <c r="M498" s="87"/>
      <c r="N498" s="89" t="str">
        <f t="shared" si="35"/>
        <v/>
      </c>
      <c r="O498" s="85"/>
    </row>
    <row r="499" spans="1:15" x14ac:dyDescent="0.35">
      <c r="A499" s="85"/>
      <c r="B499" s="85"/>
      <c r="C499" s="85"/>
      <c r="D499" s="85"/>
      <c r="E499" s="85"/>
      <c r="F499" s="85"/>
      <c r="G499" s="85"/>
      <c r="H499" s="85"/>
      <c r="J499" s="86" t="str">
        <f t="shared" si="33"/>
        <v/>
      </c>
      <c r="K499" s="86" t="str">
        <f t="shared" si="34"/>
        <v/>
      </c>
      <c r="L499" s="87"/>
      <c r="M499" s="87"/>
      <c r="N499" s="89" t="str">
        <f t="shared" si="35"/>
        <v/>
      </c>
      <c r="O499" s="85"/>
    </row>
    <row r="500" spans="1:15" x14ac:dyDescent="0.35">
      <c r="A500" s="85"/>
      <c r="B500" s="85"/>
      <c r="C500" s="85"/>
      <c r="D500" s="85"/>
      <c r="E500" s="85"/>
      <c r="F500" s="85"/>
      <c r="G500" s="85"/>
      <c r="H500" s="85"/>
      <c r="J500" s="86" t="str">
        <f t="shared" si="33"/>
        <v/>
      </c>
      <c r="K500" s="86" t="str">
        <f t="shared" si="34"/>
        <v/>
      </c>
      <c r="L500" s="87"/>
      <c r="M500" s="87"/>
      <c r="N500" s="89" t="str">
        <f t="shared" si="35"/>
        <v/>
      </c>
      <c r="O500" s="85"/>
    </row>
    <row r="501" spans="1:15" x14ac:dyDescent="0.35">
      <c r="A501" s="85"/>
      <c r="B501" s="85"/>
      <c r="C501" s="85"/>
      <c r="D501" s="85"/>
      <c r="E501" s="85"/>
      <c r="F501" s="85"/>
      <c r="G501" s="85"/>
      <c r="H501" s="85"/>
      <c r="J501" s="86" t="str">
        <f t="shared" si="33"/>
        <v/>
      </c>
      <c r="K501" s="86" t="str">
        <f t="shared" si="34"/>
        <v/>
      </c>
      <c r="L501" s="87"/>
      <c r="M501" s="87"/>
      <c r="N501" s="89" t="str">
        <f t="shared" si="35"/>
        <v/>
      </c>
      <c r="O501" s="85"/>
    </row>
    <row r="502" spans="1:15" x14ac:dyDescent="0.35">
      <c r="A502" s="85"/>
      <c r="B502" s="85"/>
      <c r="C502" s="85"/>
      <c r="D502" s="85"/>
      <c r="E502" s="85"/>
      <c r="F502" s="85"/>
      <c r="G502" s="85"/>
      <c r="H502" s="85"/>
      <c r="J502" s="86" t="str">
        <f t="shared" si="33"/>
        <v/>
      </c>
      <c r="K502" s="86" t="str">
        <f t="shared" si="34"/>
        <v/>
      </c>
      <c r="L502" s="87"/>
      <c r="M502" s="87"/>
      <c r="N502" s="89" t="str">
        <f t="shared" si="35"/>
        <v/>
      </c>
      <c r="O502" s="85"/>
    </row>
    <row r="503" spans="1:15" x14ac:dyDescent="0.35">
      <c r="A503" s="85"/>
      <c r="B503" s="85"/>
      <c r="C503" s="85"/>
      <c r="D503" s="85"/>
      <c r="E503" s="85"/>
      <c r="F503" s="85"/>
      <c r="G503" s="85"/>
      <c r="H503" s="85"/>
      <c r="J503" s="86" t="str">
        <f t="shared" si="33"/>
        <v/>
      </c>
      <c r="K503" s="86" t="str">
        <f t="shared" si="34"/>
        <v/>
      </c>
      <c r="L503" s="87"/>
      <c r="M503" s="87"/>
      <c r="N503" s="89" t="str">
        <f t="shared" si="35"/>
        <v/>
      </c>
      <c r="O503" s="85"/>
    </row>
    <row r="504" spans="1:15" x14ac:dyDescent="0.35">
      <c r="A504" s="85"/>
      <c r="B504" s="85"/>
      <c r="C504" s="85"/>
      <c r="D504" s="85"/>
      <c r="E504" s="85"/>
      <c r="F504" s="85"/>
      <c r="G504" s="85"/>
      <c r="H504" s="85"/>
      <c r="J504" s="86" t="str">
        <f t="shared" si="33"/>
        <v/>
      </c>
      <c r="K504" s="86" t="str">
        <f t="shared" si="34"/>
        <v/>
      </c>
      <c r="L504" s="87"/>
      <c r="M504" s="87"/>
      <c r="N504" s="89" t="str">
        <f t="shared" si="35"/>
        <v/>
      </c>
      <c r="O504" s="85"/>
    </row>
    <row r="505" spans="1:15" x14ac:dyDescent="0.35">
      <c r="A505" s="85"/>
      <c r="B505" s="85"/>
      <c r="C505" s="85"/>
      <c r="D505" s="85"/>
      <c r="E505" s="85"/>
      <c r="F505" s="85"/>
      <c r="G505" s="85"/>
      <c r="H505" s="85"/>
      <c r="J505" s="86" t="str">
        <f t="shared" si="33"/>
        <v/>
      </c>
      <c r="K505" s="86" t="str">
        <f t="shared" si="34"/>
        <v/>
      </c>
      <c r="L505" s="87"/>
      <c r="M505" s="87"/>
      <c r="N505" s="89" t="str">
        <f t="shared" si="35"/>
        <v/>
      </c>
      <c r="O505" s="85"/>
    </row>
    <row r="506" spans="1:15" x14ac:dyDescent="0.35">
      <c r="A506" s="85"/>
      <c r="B506" s="85"/>
      <c r="C506" s="85"/>
      <c r="D506" s="85"/>
      <c r="E506" s="85"/>
      <c r="F506" s="85"/>
      <c r="G506" s="85"/>
      <c r="H506" s="85"/>
      <c r="J506" s="86" t="str">
        <f t="shared" si="33"/>
        <v/>
      </c>
      <c r="K506" s="86" t="str">
        <f t="shared" si="34"/>
        <v/>
      </c>
      <c r="L506" s="87"/>
      <c r="M506" s="87"/>
      <c r="N506" s="89" t="str">
        <f t="shared" si="35"/>
        <v/>
      </c>
      <c r="O506" s="85"/>
    </row>
    <row r="507" spans="1:15" x14ac:dyDescent="0.35">
      <c r="A507" s="85"/>
      <c r="B507" s="85"/>
      <c r="C507" s="85"/>
      <c r="D507" s="85"/>
      <c r="E507" s="85"/>
      <c r="F507" s="85"/>
      <c r="G507" s="85"/>
      <c r="H507" s="85"/>
      <c r="J507" s="86" t="str">
        <f t="shared" si="33"/>
        <v/>
      </c>
      <c r="K507" s="86" t="str">
        <f t="shared" si="34"/>
        <v/>
      </c>
      <c r="L507" s="87"/>
      <c r="M507" s="87"/>
      <c r="N507" s="89" t="str">
        <f t="shared" si="35"/>
        <v/>
      </c>
      <c r="O507" s="85"/>
    </row>
    <row r="508" spans="1:15" x14ac:dyDescent="0.35">
      <c r="A508" s="85"/>
      <c r="B508" s="85"/>
      <c r="C508" s="85"/>
      <c r="D508" s="85"/>
      <c r="E508" s="85"/>
      <c r="F508" s="85"/>
      <c r="G508" s="85"/>
      <c r="H508" s="85"/>
      <c r="J508" s="86" t="str">
        <f t="shared" si="33"/>
        <v/>
      </c>
      <c r="K508" s="86" t="str">
        <f t="shared" si="34"/>
        <v/>
      </c>
      <c r="L508" s="87"/>
      <c r="M508" s="87"/>
      <c r="N508" s="89" t="str">
        <f t="shared" si="35"/>
        <v/>
      </c>
      <c r="O508" s="85"/>
    </row>
    <row r="509" spans="1:15" x14ac:dyDescent="0.35">
      <c r="A509" s="85"/>
      <c r="B509" s="85"/>
      <c r="C509" s="85"/>
      <c r="D509" s="85"/>
      <c r="E509" s="85"/>
      <c r="F509" s="85"/>
      <c r="G509" s="85"/>
      <c r="H509" s="85"/>
      <c r="J509" s="86" t="str">
        <f t="shared" si="33"/>
        <v/>
      </c>
      <c r="K509" s="86" t="str">
        <f t="shared" si="34"/>
        <v/>
      </c>
      <c r="L509" s="87"/>
      <c r="M509" s="87"/>
      <c r="N509" s="89" t="str">
        <f t="shared" si="35"/>
        <v/>
      </c>
      <c r="O509" s="85"/>
    </row>
    <row r="510" spans="1:15" x14ac:dyDescent="0.35">
      <c r="A510" s="85"/>
      <c r="B510" s="85"/>
      <c r="C510" s="85"/>
      <c r="D510" s="85"/>
      <c r="E510" s="85"/>
      <c r="F510" s="85"/>
      <c r="G510" s="85"/>
      <c r="H510" s="85"/>
      <c r="J510" s="86" t="str">
        <f t="shared" si="33"/>
        <v/>
      </c>
      <c r="K510" s="86" t="str">
        <f t="shared" si="34"/>
        <v/>
      </c>
      <c r="L510" s="87"/>
      <c r="M510" s="87"/>
      <c r="N510" s="89" t="str">
        <f t="shared" si="35"/>
        <v/>
      </c>
      <c r="O510" s="85"/>
    </row>
    <row r="511" spans="1:15" x14ac:dyDescent="0.35">
      <c r="A511" s="85"/>
      <c r="B511" s="85"/>
      <c r="C511" s="85"/>
      <c r="D511" s="85"/>
      <c r="E511" s="85"/>
      <c r="F511" s="85"/>
      <c r="G511" s="85"/>
      <c r="H511" s="85"/>
      <c r="J511" s="86" t="str">
        <f t="shared" si="33"/>
        <v/>
      </c>
      <c r="K511" s="86" t="str">
        <f t="shared" si="34"/>
        <v/>
      </c>
      <c r="L511" s="87"/>
      <c r="M511" s="87"/>
      <c r="N511" s="89" t="str">
        <f t="shared" si="35"/>
        <v/>
      </c>
      <c r="O511" s="85"/>
    </row>
    <row r="512" spans="1:15" x14ac:dyDescent="0.35">
      <c r="A512" s="85"/>
      <c r="B512" s="85"/>
      <c r="C512" s="85"/>
      <c r="D512" s="85"/>
      <c r="E512" s="85"/>
      <c r="F512" s="85"/>
      <c r="G512" s="85"/>
      <c r="H512" s="85"/>
      <c r="J512" s="86" t="str">
        <f t="shared" si="33"/>
        <v/>
      </c>
      <c r="K512" s="86" t="str">
        <f t="shared" si="34"/>
        <v/>
      </c>
      <c r="L512" s="87"/>
      <c r="M512" s="87"/>
      <c r="N512" s="89" t="str">
        <f t="shared" si="35"/>
        <v/>
      </c>
      <c r="O512" s="85"/>
    </row>
    <row r="513" spans="1:13" x14ac:dyDescent="0.35">
      <c r="A513" s="85"/>
      <c r="B513" s="85"/>
      <c r="C513" s="85"/>
      <c r="D513" s="85"/>
      <c r="E513" s="85"/>
      <c r="F513" s="85"/>
      <c r="G513" s="85"/>
      <c r="H513" s="85"/>
      <c r="J513" s="86"/>
      <c r="K513" s="86"/>
      <c r="L513" s="87"/>
      <c r="M513" s="87"/>
    </row>
    <row r="514" spans="1:13" x14ac:dyDescent="0.35">
      <c r="A514" s="85"/>
      <c r="B514" s="85"/>
      <c r="C514" s="85"/>
      <c r="D514" s="85"/>
      <c r="E514" s="85"/>
      <c r="F514" s="85"/>
      <c r="G514" s="85"/>
      <c r="H514" s="85"/>
      <c r="J514" s="86"/>
      <c r="K514" s="86"/>
      <c r="L514" s="87"/>
      <c r="M514" s="87"/>
    </row>
    <row r="515" spans="1:13" x14ac:dyDescent="0.35">
      <c r="A515" s="85"/>
      <c r="B515" s="85"/>
      <c r="C515" s="85"/>
      <c r="D515" s="85"/>
      <c r="E515" s="85"/>
      <c r="F515" s="85"/>
      <c r="G515" s="85"/>
      <c r="H515" s="85"/>
      <c r="J515" s="86"/>
      <c r="K515" s="86"/>
      <c r="L515" s="87"/>
      <c r="M515" s="87"/>
    </row>
    <row r="516" spans="1:13" x14ac:dyDescent="0.35">
      <c r="A516" s="85"/>
      <c r="B516" s="85"/>
      <c r="C516" s="85"/>
      <c r="D516" s="85"/>
      <c r="E516" s="85"/>
      <c r="F516" s="85"/>
      <c r="G516" s="85"/>
      <c r="H516" s="85"/>
      <c r="J516" s="86"/>
      <c r="K516" s="86"/>
      <c r="L516" s="87"/>
      <c r="M516" s="87"/>
    </row>
    <row r="517" spans="1:13" x14ac:dyDescent="0.35">
      <c r="A517" s="85"/>
      <c r="B517" s="85"/>
      <c r="C517" s="85"/>
      <c r="D517" s="85"/>
      <c r="E517" s="85"/>
      <c r="F517" s="85"/>
      <c r="G517" s="85"/>
      <c r="H517" s="85"/>
      <c r="J517" s="86"/>
      <c r="K517" s="86"/>
      <c r="L517" s="87"/>
      <c r="M517" s="87"/>
    </row>
    <row r="518" spans="1:13" x14ac:dyDescent="0.35">
      <c r="A518" s="85"/>
      <c r="B518" s="85"/>
      <c r="C518" s="85"/>
      <c r="D518" s="85"/>
      <c r="E518" s="85"/>
      <c r="F518" s="85"/>
      <c r="G518" s="85"/>
      <c r="H518" s="85"/>
      <c r="J518" s="86"/>
      <c r="K518" s="86"/>
      <c r="L518" s="87"/>
      <c r="M518" s="87"/>
    </row>
  </sheetData>
  <sheetProtection password="9487" sheet="1" objects="1" scenarios="1"/>
  <mergeCells count="6">
    <mergeCell ref="K2:N2"/>
    <mergeCell ref="A4:F4"/>
    <mergeCell ref="G4:N4"/>
    <mergeCell ref="A5:C5"/>
    <mergeCell ref="E5:F5"/>
    <mergeCell ref="G5:N5"/>
  </mergeCells>
  <dataValidations count="21">
    <dataValidation type="list" allowBlank="1" showErrorMessage="1" errorTitle="Fator inválido" error="Informe o Fator conforme Roteiros SISP 2.2 e de Métricas para Aquisição Ágil da Iplanrio." promptTitle="Fator de Ajuste" prompt="Fator de Ajuste a ser aplicado conforme Roteiro SISP 2.2 ou Roteiro de Métricas para Aquisição Agil da Iplanrio (Alteração, Exclusão, Manutenções Não Funcionais, Componente, Documentação Complementar...) aos Pontos de Função calculados conforme CPM 4.3.1." sqref="L16:L51 L7" xr:uid="{00000000-0002-0000-0700-000000000000}">
      <formula1>fatorajuste</formula1>
      <formula2>0</formula2>
    </dataValidation>
    <dataValidation type="list" allowBlank="1" showErrorMessage="1" sqref="M3:N3" xr:uid="{00000000-0002-0000-0700-000001000000}">
      <formula1>fatorprocesso</formula1>
      <formula2>0</formula2>
    </dataValidation>
    <dataValidation type="list" allowBlank="1" showDropDown="1" showErrorMessage="1" sqref="L3" xr:uid="{00000000-0002-0000-0700-000002000000}">
      <formula1>0</formula1>
      <formula2>0</formula2>
    </dataValidation>
    <dataValidation allowBlank="1" showErrorMessage="1" errorTitle="Fator inválido" error="Informe o Fator de Fase 35% Especificação 65% Construção ou não se aplica para todos os outros casos" promptTitle="Fator de Fase" prompt="Fator de Fase" sqref="M7:M255" xr:uid="{00000000-0002-0000-0700-000004000000}">
      <formula1>0</formula1>
      <formula2>0</formula2>
    </dataValidation>
    <dataValidation allowBlank="1" showInputMessage="1" showErrorMessage="1" errorTitle="Fator inválido" error="Informe o Fator conforme Roteiros SISP 2.2 e de Métricas para Aquisição Ágil da Iplanrio." promptTitle="Fator de Ajuste" prompt="Fator de Ajuste a ser aplicado conforme Roteiro SISP 2.2 ou Roteiro de Métricas para Aquisição Agil da Iplanrio (Alteração, Exclusão, Manutenções Não Funcionais, Componente, Documentação Complementar...) aos Pontos de Função calculados conforme CPM 4.3.1." sqref="M256:M272" xr:uid="{00000000-0002-0000-0700-000005000000}">
      <formula1>0</formula1>
      <formula2>0</formula2>
    </dataValidation>
    <dataValidation type="list" allowBlank="1" showErrorMessage="1" sqref="K2:N2" xr:uid="{00000000-0002-0000-0700-000006000000}">
      <formula1>fases</formula1>
      <formula2>0</formula2>
    </dataValidation>
    <dataValidation type="textLength" allowBlank="1" showErrorMessage="1" errorTitle="Tamanho máximo da Descrição " error="A descrição deve ter no máximo 256 caracteres." promptTitle="Item identificado e contado" prompt="Descreva como Grupo de Dados, a entidade do dominio de negócio em sistematização ou interligado._x000a_Descreva como Processo Elementar, a operação básica (Incluir, Alterar, Excluir, Consultar, Listar....) a ser executada pelo sistema ou usuário._x000a_" sqref="C7:C8 C16" xr:uid="{00000000-0002-0000-0700-000007000000}">
      <formula1>1</formula1>
      <formula2>256</formula2>
    </dataValidation>
    <dataValidation type="custom" allowBlank="1" showInputMessage="1" showErrorMessage="1" errorTitle="ARs/RLs Referenciados inválidos" error="ALI, AIE ou CE maior que 0._x000a_EE ou SE igual ou maior que 0." promptTitle="Arquivos ou Registros Lógicos" prompt="Informe os Arquivos Lógicos e Tipos de Registros Lógicos Referenciados conforme tipo (ALI/AIE/EE/CE/SE). No Comentário informe número sequencial e descrição clara e única do Arquivo ou Registro Referenciado. _x000a_ALI,AIE e CE maior que 0._x000a_EE ou SE 0 ou maior." sqref="H7:H128" xr:uid="{00000000-0002-0000-0700-000008000000}">
      <formula1>(OR(H7="",(AND(OR(F7="ALI",F7="AIE",F7="CE"),H7&gt;0)),(AND(OR(F7="EE",F7="SE"),H7&gt;=0))))</formula1>
      <formula2>0</formula2>
    </dataValidation>
    <dataValidation type="list" allowBlank="1" showInputMessage="1" showErrorMessage="1" promptTitle="Tipo" sqref="F8:F512" xr:uid="{00000000-0002-0000-0700-000009000000}">
      <formula1>tipofuncao</formula1>
      <formula2>0</formula2>
    </dataValidation>
    <dataValidation type="list" allowBlank="1" showErrorMessage="1" sqref="E8:E512" xr:uid="{00000000-0002-0000-0700-00000A000000}">
      <formula1>categoria</formula1>
      <formula2>0</formula2>
    </dataValidation>
    <dataValidation type="list" allowBlank="1" showInputMessage="1" showErrorMessage="1" errorTitle="Tipo de Contagem" error="Selecione um tipo de contagem da Lista" promptTitle="Tipo de Contagem" prompt="Informe o Tipo de Contagem constante na lista, alinhado ao Manual CPM 4.3.1 ou superior, ao Roteiro do SISP 2.2 ou superior e ao Roteiro de Métricas para Aquisição Ágil da Iplanrio" sqref="D8:D512" xr:uid="{00000000-0002-0000-0700-00000B000000}">
      <formula1>tipocontagem</formula1>
      <formula2>0</formula2>
    </dataValidation>
    <dataValidation type="list" allowBlank="1" showErrorMessage="1" errorTitle="Categoria" error="Informe a categoria disponivel na lista" promptTitle="Categoria" prompt="Informe categoria conforme o estágio do Grupo de Dados ou Processo Elementar. Inicialmente INCLUIR, se alterado dentro da release, REFINAMENTO, se excluido dentro da release EXCLUIR. Incluido em release anterior, ALTERAR ou EXCLUIR conforme o caso.  " sqref="E7" xr:uid="{00000000-0002-0000-0700-00000C000000}">
      <formula1>categoria</formula1>
      <formula2>0</formula2>
    </dataValidation>
    <dataValidation type="list" allowBlank="1" showErrorMessage="1" errorTitle="Tipo de Contagem" error="Selecione um tipo de contagem da Lista" promptTitle="Tipo de Contagem" prompt="Conforme Manual CPM 4.3.1, Roteiro do SISP 2.2, Roteiro de Métricas para Aquisição Ágil da Iplanrio. PROJETO para criação inicial, MELHORIA para Alteração ou Exclusão em Releases anteriores ou MANUT.NÃO FUNCIONAL ou DOCUMENTAÇÂO." sqref="D7" xr:uid="{00000000-0002-0000-0700-00000D000000}">
      <formula1>tipocontagem</formula1>
      <formula2>0</formula2>
    </dataValidation>
    <dataValidation type="list" allowBlank="1" showErrorMessage="1" errorTitle="Tipo" error="Informe o tipo da lista. Caso seja necessário informar N/A ( Não se Aplica) consulte a Iplanrio/DSI, descrevendo a necessidade." promptTitle="Grupo Dados / Processo Elementar" prompt="Grupo de Dados ou informações de controle (ALI, AIE) ou Processo elementar EE, CE, SE) conforme definido no MAnual CPM 4.3.1 ou superior do IFPUG." sqref="F7" xr:uid="{00000000-0002-0000-0700-00000E000000}">
      <formula1>tipofuncao</formula1>
      <formula2>0</formula2>
    </dataValidation>
    <dataValidation type="list" allowBlank="1" showInputMessage="1" showErrorMessage="1" errorTitle="Fator inválido" error="Informe o Fator conforme Roteiros SISP 2.2 e de Métricas para Aquisição Ágil da Iplanrio." promptTitle="Fator de Ajuste" prompt="Fator de Ajuste a ser aplicado conforme Roteiro SISP 2.2 ou Roteiro de Métricas para Aquisição Agil da Iplanrio (Alteração, Exclusão, Manutenções Não Funcionais, Componente, Documentação Complementar...) aos Pontos de Função calculados conforme CPM 4.3.1." sqref="L8:L15 L52:L272 L273:M512" xr:uid="{00000000-0002-0000-0700-00000F000000}">
      <formula1>fatorajuste</formula1>
      <formula2>0</formula2>
    </dataValidation>
    <dataValidation type="whole" allowBlank="1" showInputMessage="1" showErrorMessage="1" errorTitle="Número Inválido" error="Informe total entre 1 e 48." promptTitle="Arquivos ou Registros Lógicos" prompt="Informe Total de Arquivos Lógicos ou Tipos de Registros Lógicos Referenciados, conforme o Tipo (ALI, AIE, EE, SE, CE). No campo de Comentário, informe número sequencial para cada descrição única e clara de Arquivo ou Registro referenciado. " sqref="H129:H512" xr:uid="{00000000-0002-0000-0700-000010000000}">
      <formula1>1</formula1>
      <formula2>48</formula2>
    </dataValidation>
    <dataValidation type="whole" allowBlank="1" showInputMessage="1" showErrorMessage="1" errorTitle="Nùmero " error="Número entre 1 e 256." promptTitle="Dados Elementares Referenciados" prompt="Informe número máximo 256. No campo de Comentário, informe número sequencial e a descrição clara de todos os atributos das entidades que estão sendo processados. Quando for EE, CE, SE inclua mais um item para a mensagem e outro para ação." sqref="G7:G512" xr:uid="{00000000-0002-0000-0700-000011000000}">
      <formula1>1</formula1>
      <formula2>256</formula2>
    </dataValidation>
    <dataValidation type="textLength" allowBlank="1" showInputMessage="1" showErrorMessage="1" errorTitle="Tamanho máximo da Descrição " error="A descrição deve ter no máximo 128 caracteres." promptTitle="Item identificado e contado" prompt="Descreva como Grupo de Dados, a entidade do dominio de negócio em sistematização ou interligado._x000a_Descreva como Processo Elementar, a operação básica (Incluir, Alterar, Excluir, Consultar, Listar....) a ser executada pelo sistema ou usuário._x000a_" sqref="C9:C15 C17:C512" xr:uid="{00000000-0002-0000-0700-000012000000}">
      <formula1>1</formula1>
      <formula2>128</formula2>
    </dataValidation>
    <dataValidation type="textLength" allowBlank="1" showInputMessage="1" showErrorMessage="1" errorTitle="Informar História no Padrão" error="A história deve ter no máximo 1024 caracteres" promptTitle="História de Usuário" prompt="Descreva a história detalhamente para identificação e contagem dos Processos Elementares e Grupo de Dados correspondentes._x000a_A história deve estar no padrão : &quot;PARA&quot; necessidade de negócio &quot;COMO&quot; perfil de usuário &quot;QUERO&quot; descrição do requisito funcional." sqref="B7:B512" xr:uid="{00000000-0002-0000-0700-000013000000}">
      <formula1>1</formula1>
      <formula2>1024</formula2>
    </dataValidation>
    <dataValidation type="whole" allowBlank="1" showInputMessage="1" showErrorMessage="1" errorTitle="Número de Sprint" error="Número de Sprint entre 1 e 32. Necessitando número maior que 32 informe a IPLANRIO/DSI" promptTitle="Número da Sprint" prompt="Informe o número da Sprint entre 1 e 32" sqref="A55:A512" xr:uid="{00000000-0002-0000-0700-000014000000}">
      <formula1>1</formula1>
      <formula2>32</formula2>
    </dataValidation>
    <dataValidation type="list" allowBlank="1" showInputMessage="1" showErrorMessage="1" errorTitle="Número de Sprint" error="Número de Sprint entre 1 e 32 ou Emergencial. Necessitando número maior que 32 informe a IPLANRIO/DSI" promptTitle="Número da Sprint" prompt="Informe o número da Sprint entre 1 e 32 ou Emergencial" sqref="A7:A54" xr:uid="{00000000-0002-0000-0700-000015000000}">
      <formula1>"1,2,3,4,5,6,7,8,9,10,11,12,13,14,15,16,17,18,19,20,21,22,23,24,25,26,27,28,29,30,31,32,Emergencial"</formula1>
      <formula2>0</formula2>
    </dataValidation>
  </dataValidations>
  <pageMargins left="0.51180555555555496" right="0.51180555555555496" top="0.78749999999999998" bottom="0.78749999999999998" header="0.51180555555555496" footer="0.51180555555555496"/>
  <pageSetup paperSize="9" firstPageNumber="0"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8"/>
  <sheetViews>
    <sheetView zoomScaleNormal="100" workbookViewId="0">
      <selection activeCell="C18" sqref="C18"/>
    </sheetView>
  </sheetViews>
  <sheetFormatPr defaultColWidth="8.7265625" defaultRowHeight="14.5" x14ac:dyDescent="0.35"/>
  <cols>
    <col min="2" max="2" width="21" customWidth="1"/>
    <col min="3" max="3" width="25.81640625" style="69" customWidth="1"/>
    <col min="4" max="4" width="11.26953125" customWidth="1"/>
    <col min="5" max="5" width="13.54296875" customWidth="1"/>
    <col min="6" max="6" width="19.7265625" customWidth="1"/>
  </cols>
  <sheetData>
    <row r="1" spans="1:14" x14ac:dyDescent="0.35">
      <c r="L1" s="68"/>
      <c r="M1" s="69"/>
    </row>
    <row r="2" spans="1:14" ht="15" x14ac:dyDescent="0.4">
      <c r="C2" s="70" t="str">
        <f>"Identificação de Contagens Aquisição Ágil "&amp;Sumário!A9</f>
        <v>Identificação de Contagens Aquisição Ágil Versão 18/06/2021</v>
      </c>
      <c r="L2" s="68"/>
      <c r="M2" s="69"/>
    </row>
    <row r="3" spans="1:14" ht="20.25" customHeight="1" x14ac:dyDescent="0.35">
      <c r="L3" s="68"/>
      <c r="M3" s="69"/>
    </row>
    <row r="4" spans="1:14" s="1" customFormat="1" ht="12" customHeight="1" x14ac:dyDescent="0.35">
      <c r="A4" s="198" t="str">
        <f>Sumário!A5&amp;" : "&amp;Sumário!F5</f>
        <v xml:space="preserve">Projeto : </v>
      </c>
      <c r="B4" s="198"/>
      <c r="C4" s="198"/>
      <c r="D4" s="198"/>
      <c r="E4" s="198"/>
      <c r="F4" s="198"/>
      <c r="G4" s="202" t="str">
        <f>Sumário!A6&amp;" : "&amp;Sumário!F6</f>
        <v xml:space="preserve">Responsável Medição : </v>
      </c>
      <c r="H4" s="202"/>
      <c r="I4" s="202"/>
      <c r="J4" s="202"/>
      <c r="K4" s="202"/>
      <c r="L4" s="202"/>
      <c r="M4" s="202"/>
      <c r="N4" s="73"/>
    </row>
    <row r="5" spans="1:14" s="19" customFormat="1" ht="12" customHeight="1" x14ac:dyDescent="0.35">
      <c r="A5" s="216" t="str">
        <f>Sumário!A4&amp;" : "&amp;Sumário!F4</f>
        <v xml:space="preserve">Empresa : </v>
      </c>
      <c r="B5" s="216"/>
      <c r="C5" s="216"/>
      <c r="D5" s="90" t="s">
        <v>20</v>
      </c>
      <c r="E5" s="215">
        <f>Det_R2!E5</f>
        <v>44239</v>
      </c>
      <c r="F5" s="215"/>
      <c r="G5" s="202" t="s">
        <v>53</v>
      </c>
      <c r="H5" s="202"/>
      <c r="I5" s="202"/>
      <c r="J5" s="202"/>
      <c r="K5" s="202"/>
      <c r="L5" s="202"/>
      <c r="M5" s="202"/>
      <c r="N5" s="91"/>
    </row>
    <row r="7" spans="1:14" ht="15" x14ac:dyDescent="0.4">
      <c r="B7" s="92" t="str">
        <f>Tabelas!B4</f>
        <v>Tipo de Contagem</v>
      </c>
      <c r="C7" s="93" t="s">
        <v>72</v>
      </c>
      <c r="E7" s="94" t="str">
        <f>Tabelas!J4</f>
        <v>Fase</v>
      </c>
      <c r="F7" s="93" t="s">
        <v>72</v>
      </c>
    </row>
    <row r="8" spans="1:14" x14ac:dyDescent="0.35">
      <c r="F8" s="69"/>
    </row>
    <row r="9" spans="1:14" x14ac:dyDescent="0.35">
      <c r="B9" s="95" t="str">
        <f>Tabelas!B5</f>
        <v>Desenvolvimento</v>
      </c>
      <c r="C9" s="96">
        <f>SUMIF(Det_R2!$D$7:$D$512,Tabelas!B6,Det_R2!$N$7:$N$512)</f>
        <v>0</v>
      </c>
      <c r="E9" s="95" t="str">
        <f>Tabelas!J5</f>
        <v>Especificação</v>
      </c>
      <c r="F9" s="96">
        <f>SUMIF(Det_R2!$M$7:$M$512,Tabelas!K5,Det_R2!$N$7:$N$512)</f>
        <v>0</v>
      </c>
    </row>
    <row r="10" spans="1:14" x14ac:dyDescent="0.35">
      <c r="B10" s="95" t="str">
        <f>Tabelas!B6</f>
        <v>Melhoria</v>
      </c>
      <c r="C10" s="96">
        <f>SUMIF(Det_R2!$D$7:$D$512,Tabelas!B5,Det_R2!$N$7:$N$512)</f>
        <v>0</v>
      </c>
      <c r="E10" s="95" t="str">
        <f>Tabelas!J6</f>
        <v>Construção</v>
      </c>
      <c r="F10" s="96">
        <f>SUMIF(Det_R2!$M$7:$M$512,Tabelas!K6,Det_R2!$N$7:$N$512)</f>
        <v>0</v>
      </c>
    </row>
    <row r="11" spans="1:14" x14ac:dyDescent="0.35">
      <c r="B11" s="95" t="str">
        <f>Tabelas!B7</f>
        <v>Conversão</v>
      </c>
      <c r="C11" s="96">
        <f>SUMIF(Det_R2!$D$7:$D$512,Tabelas!B7,Det_R2!$N$7:$N$512)</f>
        <v>0</v>
      </c>
      <c r="E11" s="97"/>
      <c r="F11" s="89"/>
    </row>
    <row r="13" spans="1:14" ht="29" x14ac:dyDescent="0.35">
      <c r="B13" s="98" t="s">
        <v>73</v>
      </c>
      <c r="C13" s="96">
        <f>SUMIF(Man_NF!$C$7:$C$128,8,Man_NF!$K$7:$K$128)</f>
        <v>0</v>
      </c>
    </row>
    <row r="14" spans="1:14" ht="43.5" x14ac:dyDescent="0.35">
      <c r="B14" s="98" t="s">
        <v>74</v>
      </c>
      <c r="C14" s="96">
        <f>SUMIF(Man_NF_Qtde!$C$7:$C$128,8,Man_NF_Qtde!$H$7:$H$128)</f>
        <v>0</v>
      </c>
    </row>
    <row r="16" spans="1:14" ht="26.9" customHeight="1" x14ac:dyDescent="0.35">
      <c r="B16" s="98" t="s">
        <v>78</v>
      </c>
      <c r="C16" s="96">
        <f>SUM(C9,C10,C11,C13,C14)</f>
        <v>0</v>
      </c>
    </row>
    <row r="18" spans="2:3" x14ac:dyDescent="0.35">
      <c r="B18" s="95" t="s">
        <v>71</v>
      </c>
      <c r="C18" s="100">
        <f>SUMIF(Det_R2!$E$7:$E$512,Tabelas!C7,Det_R2!$K$7:$K$512)</f>
        <v>0</v>
      </c>
    </row>
  </sheetData>
  <sheetProtection password="9487" sheet="1" objects="1" scenarios="1"/>
  <mergeCells count="5">
    <mergeCell ref="A4:F4"/>
    <mergeCell ref="G4:M4"/>
    <mergeCell ref="A5:C5"/>
    <mergeCell ref="E5:F5"/>
    <mergeCell ref="G5:M5"/>
  </mergeCells>
  <pageMargins left="0.51180555555555496" right="0.51180555555555496" top="0.78749999999999998" bottom="0.78749999999999998" header="0.51180555555555496" footer="0.51180555555555496"/>
  <pageSetup paperSize="9"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17</TotalTime>
  <Application>Microsoft Excel</Application>
  <DocSecurity>0</DocSecurity>
  <ScaleCrop>false</ScaleCrop>
  <HeadingPairs>
    <vt:vector size="4" baseType="variant">
      <vt:variant>
        <vt:lpstr>Planilhas</vt:lpstr>
      </vt:variant>
      <vt:variant>
        <vt:i4>18</vt:i4>
      </vt:variant>
      <vt:variant>
        <vt:lpstr>Intervalos Nomeados</vt:lpstr>
      </vt:variant>
      <vt:variant>
        <vt:i4>21</vt:i4>
      </vt:variant>
    </vt:vector>
  </HeadingPairs>
  <TitlesOfParts>
    <vt:vector size="39" baseType="lpstr">
      <vt:lpstr>Sumário</vt:lpstr>
      <vt:lpstr>Indicativa</vt:lpstr>
      <vt:lpstr>S_Indicativa</vt:lpstr>
      <vt:lpstr>Estimada</vt:lpstr>
      <vt:lpstr>S_Estimada</vt:lpstr>
      <vt:lpstr>Det_R1</vt:lpstr>
      <vt:lpstr>S_R1</vt:lpstr>
      <vt:lpstr>Det_R2</vt:lpstr>
      <vt:lpstr>S_R2</vt:lpstr>
      <vt:lpstr>Det_R3</vt:lpstr>
      <vt:lpstr>S_R3</vt:lpstr>
      <vt:lpstr>Man_NF</vt:lpstr>
      <vt:lpstr>Sum_Man_NF</vt:lpstr>
      <vt:lpstr>Man_NF_Qtde</vt:lpstr>
      <vt:lpstr>Sum_Man_NF_qtde</vt:lpstr>
      <vt:lpstr>Doc</vt:lpstr>
      <vt:lpstr>Sum_Doc</vt:lpstr>
      <vt:lpstr>Tabelas</vt:lpstr>
      <vt:lpstr>Estimada!Area_de_impressao</vt:lpstr>
      <vt:lpstr>Indicativa!Area_de_impressao</vt:lpstr>
      <vt:lpstr>S_Estimada!Area_de_impressao</vt:lpstr>
      <vt:lpstr>S_Indicativa!Area_de_impressao</vt:lpstr>
      <vt:lpstr>Sumário!Area_de_impressao</vt:lpstr>
      <vt:lpstr>categoria</vt:lpstr>
      <vt:lpstr>Especificação</vt:lpstr>
      <vt:lpstr>Estimada!Excel_BuiltIn_Print_Titles</vt:lpstr>
      <vt:lpstr>fase</vt:lpstr>
      <vt:lpstr>faseprocesso</vt:lpstr>
      <vt:lpstr>fases</vt:lpstr>
      <vt:lpstr>fatorajuste</vt:lpstr>
      <vt:lpstr>fatorajustedocumentação</vt:lpstr>
      <vt:lpstr>fatorprocesso</vt:lpstr>
      <vt:lpstr>tipoatividadedocumentação</vt:lpstr>
      <vt:lpstr>tipocontagem</vt:lpstr>
      <vt:lpstr>tipofuncao</vt:lpstr>
      <vt:lpstr>tipomanutencaonaofuncional</vt:lpstr>
      <vt:lpstr>Tabelas!tipomanutencaonaofuncionalqtde</vt:lpstr>
      <vt:lpstr>tipomanutencaonaofuncionalqtde</vt:lpstr>
      <vt:lpstr>Indicativa!Titulos_de_impressao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02782357</dc:creator>
  <cp:lastModifiedBy>Patricia Gonçalves</cp:lastModifiedBy>
  <cp:revision>6</cp:revision>
  <dcterms:created xsi:type="dcterms:W3CDTF">2021-05-11T20:43:53Z</dcterms:created>
  <dcterms:modified xsi:type="dcterms:W3CDTF">2024-06-11T19:10:26Z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WorkbookGuid">
    <vt:lpwstr>7d9a4af1-b98c-46c8-afad-614b56b20134</vt:lpwstr>
  </property>
</Properties>
</file>